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72.16.1.218\gijutsu\１．事業\59.次世代技術開発助成金\R2\00_要綱・様式\交付要綱\"/>
    </mc:Choice>
  </mc:AlternateContent>
  <xr:revisionPtr revIDLastSave="0" documentId="13_ncr:1_{8017EF45-B14F-4425-B2BC-77E2D321E0BD}" xr6:coauthVersionLast="43" xr6:coauthVersionMax="43" xr10:uidLastSave="{00000000-0000-0000-0000-000000000000}"/>
  <bookViews>
    <workbookView xWindow="20370" yWindow="-120" windowWidth="29040" windowHeight="15840" activeTab="1" xr2:uid="{00000000-000D-0000-FFFF-FFFF00000000}"/>
  </bookViews>
  <sheets>
    <sheet name="7.収支関係 (1)" sheetId="4" r:id="rId1"/>
    <sheet name="7.収支関係 (2)" sheetId="5" r:id="rId2"/>
    <sheet name="8.経費内訳" sheetId="6" r:id="rId3"/>
    <sheet name="【記載例】7.収支関係 (1)" sheetId="7" r:id="rId4"/>
    <sheet name="【記載例】7.収支関係 (2)" sheetId="8" r:id="rId5"/>
    <sheet name="【記載例】8.経費内訳" sheetId="9" r:id="rId6"/>
  </sheets>
  <definedNames>
    <definedName name="_xlnm.Print_Area" localSheetId="3">'【記載例】7.収支関係 (1)'!$A$10:$P$24</definedName>
    <definedName name="_xlnm.Print_Area" localSheetId="4">'【記載例】7.収支関係 (2)'!$A$8:$S$41</definedName>
    <definedName name="_xlnm.Print_Area" localSheetId="5">【記載例】8.経費内訳!$A$9:$F$125</definedName>
    <definedName name="_xlnm.Print_Area" localSheetId="0">'7.収支関係 (1)'!$A$10:$P$24</definedName>
    <definedName name="_xlnm.Print_Area" localSheetId="1">'7.収支関係 (2)'!$A$8:$P$41</definedName>
    <definedName name="_xlnm.Print_Area" localSheetId="2">'8.経費内訳'!$A$9:$F$121</definedName>
    <definedName name="_xlnm.Print_Titles" localSheetId="5">【記載例】8.経費内訳!$9:$12</definedName>
    <definedName name="_xlnm.Print_Titles" localSheetId="2">'8.経費内訳'!$9:$12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2" i="5" l="1"/>
  <c r="N32" i="5"/>
  <c r="P32" i="5"/>
  <c r="K32" i="5"/>
  <c r="I32" i="5"/>
  <c r="H32" i="5"/>
  <c r="F32" i="5"/>
  <c r="F33" i="5" s="1"/>
  <c r="F34" i="5" s="1"/>
  <c r="F40" i="5"/>
  <c r="D32" i="5"/>
  <c r="C32" i="5"/>
  <c r="F41" i="5" l="1"/>
  <c r="F38" i="5"/>
  <c r="F39" i="5" s="1"/>
  <c r="P18" i="4"/>
  <c r="P19" i="4"/>
  <c r="P20" i="4"/>
  <c r="F121" i="9" l="1"/>
  <c r="C121" i="9"/>
  <c r="F58" i="9"/>
  <c r="I22" i="8" s="1"/>
  <c r="C58" i="9"/>
  <c r="C22" i="8" s="1"/>
  <c r="F37" i="9"/>
  <c r="C37" i="9"/>
  <c r="C19" i="8" s="1"/>
  <c r="F114" i="9"/>
  <c r="I30" i="8" s="1"/>
  <c r="C114" i="9"/>
  <c r="C30" i="8" s="1"/>
  <c r="F93" i="9"/>
  <c r="C93" i="9"/>
  <c r="C27" i="8" s="1"/>
  <c r="E27" i="8" s="1"/>
  <c r="F44" i="9"/>
  <c r="I20" i="8" s="1"/>
  <c r="C44" i="9"/>
  <c r="C20" i="8" s="1"/>
  <c r="F51" i="9"/>
  <c r="I21" i="8" s="1"/>
  <c r="M21" i="8" s="1"/>
  <c r="C51" i="9"/>
  <c r="C21" i="8" s="1"/>
  <c r="F107" i="9"/>
  <c r="I29" i="8" s="1"/>
  <c r="K29" i="8" s="1"/>
  <c r="M29" i="8" s="1"/>
  <c r="C107" i="9"/>
  <c r="C29" i="8" s="1"/>
  <c r="F100" i="9"/>
  <c r="C100" i="9"/>
  <c r="C28" i="8" s="1"/>
  <c r="E28" i="8" s="1"/>
  <c r="F65" i="9"/>
  <c r="I23" i="8" s="1"/>
  <c r="C65" i="9"/>
  <c r="C23" i="8" s="1"/>
  <c r="F86" i="9"/>
  <c r="C86" i="9"/>
  <c r="C26" i="8" s="1"/>
  <c r="F79" i="9"/>
  <c r="I25" i="8" s="1"/>
  <c r="K25" i="8" s="1"/>
  <c r="M25" i="8" s="1"/>
  <c r="C79" i="9"/>
  <c r="C25" i="8" s="1"/>
  <c r="F72" i="9"/>
  <c r="I24" i="8" s="1"/>
  <c r="K24" i="8" s="1"/>
  <c r="M24" i="8" s="1"/>
  <c r="C72" i="9"/>
  <c r="C24" i="8" s="1"/>
  <c r="F30" i="9"/>
  <c r="I15" i="8" s="1"/>
  <c r="K15" i="8" s="1"/>
  <c r="M15" i="8" s="1"/>
  <c r="M16" i="8" s="1"/>
  <c r="C30" i="9"/>
  <c r="C15" i="8" s="1"/>
  <c r="F21" i="9"/>
  <c r="I13" i="8" s="1"/>
  <c r="K13" i="8" s="1"/>
  <c r="M13" i="8" s="1"/>
  <c r="C21" i="9"/>
  <c r="I31" i="8"/>
  <c r="K31" i="8" s="1"/>
  <c r="M31" i="8" s="1"/>
  <c r="C31" i="8"/>
  <c r="I19" i="8"/>
  <c r="I27" i="8"/>
  <c r="K27" i="8" s="1"/>
  <c r="M27" i="8" s="1"/>
  <c r="I28" i="8"/>
  <c r="K28" i="8" s="1"/>
  <c r="I26" i="8"/>
  <c r="H22" i="7"/>
  <c r="C22" i="7"/>
  <c r="M21" i="7"/>
  <c r="P20" i="7"/>
  <c r="P19" i="7"/>
  <c r="P18" i="7"/>
  <c r="M17" i="7"/>
  <c r="M16" i="7"/>
  <c r="M15" i="7"/>
  <c r="O25" i="8" l="1"/>
  <c r="O29" i="8"/>
  <c r="M22" i="7"/>
  <c r="O30" i="8"/>
  <c r="O15" i="8"/>
  <c r="E20" i="8"/>
  <c r="O20" i="8"/>
  <c r="K22" i="8"/>
  <c r="M22" i="8" s="1"/>
  <c r="O22" i="8"/>
  <c r="K20" i="8"/>
  <c r="M20" i="8" s="1"/>
  <c r="E22" i="8"/>
  <c r="G22" i="8" s="1"/>
  <c r="C122" i="9"/>
  <c r="M28" i="8"/>
  <c r="F122" i="9"/>
  <c r="C13" i="8"/>
  <c r="O13" i="8" s="1"/>
  <c r="O23" i="8"/>
  <c r="E23" i="8"/>
  <c r="G23" i="8" s="1"/>
  <c r="O27" i="8"/>
  <c r="O31" i="8"/>
  <c r="M14" i="8"/>
  <c r="M17" i="8" s="1"/>
  <c r="E24" i="8"/>
  <c r="C32" i="8"/>
  <c r="O24" i="8"/>
  <c r="O26" i="8"/>
  <c r="E26" i="8"/>
  <c r="Q28" i="8"/>
  <c r="O28" i="8"/>
  <c r="G21" i="8"/>
  <c r="S21" i="8" s="1"/>
  <c r="O21" i="8"/>
  <c r="E19" i="8"/>
  <c r="G19" i="8" s="1"/>
  <c r="O19" i="8"/>
  <c r="E15" i="8"/>
  <c r="Q15" i="8" s="1"/>
  <c r="E25" i="8"/>
  <c r="Q25" i="8" s="1"/>
  <c r="K26" i="8"/>
  <c r="M26" i="8" s="1"/>
  <c r="Q29" i="8"/>
  <c r="Q27" i="8"/>
  <c r="K30" i="8"/>
  <c r="M30" i="8" s="1"/>
  <c r="E31" i="8"/>
  <c r="Q31" i="8" s="1"/>
  <c r="I32" i="8"/>
  <c r="K23" i="8"/>
  <c r="E30" i="8"/>
  <c r="K19" i="8"/>
  <c r="M19" i="8" s="1"/>
  <c r="G15" i="8" l="1"/>
  <c r="Q20" i="8"/>
  <c r="G20" i="8"/>
  <c r="S20" i="8" s="1"/>
  <c r="M40" i="8"/>
  <c r="Q23" i="8"/>
  <c r="Q22" i="8"/>
  <c r="Q30" i="8"/>
  <c r="E13" i="8"/>
  <c r="Q13" i="8" s="1"/>
  <c r="S22" i="8"/>
  <c r="Q26" i="8"/>
  <c r="G28" i="8"/>
  <c r="S28" i="8" s="1"/>
  <c r="K32" i="8"/>
  <c r="G25" i="8"/>
  <c r="S25" i="8" s="1"/>
  <c r="M23" i="8"/>
  <c r="S23" i="8" s="1"/>
  <c r="O32" i="8"/>
  <c r="G30" i="8"/>
  <c r="S30" i="8" s="1"/>
  <c r="G27" i="8"/>
  <c r="S27" i="8" s="1"/>
  <c r="Q19" i="8"/>
  <c r="S19" i="8"/>
  <c r="G26" i="8"/>
  <c r="S26" i="8" s="1"/>
  <c r="E32" i="8"/>
  <c r="Q24" i="8"/>
  <c r="G31" i="8"/>
  <c r="S31" i="8" s="1"/>
  <c r="G29" i="8"/>
  <c r="S29" i="8" s="1"/>
  <c r="G24" i="8"/>
  <c r="F117" i="6"/>
  <c r="F54" i="6"/>
  <c r="F33" i="6"/>
  <c r="F110" i="6"/>
  <c r="F89" i="6"/>
  <c r="F40" i="6"/>
  <c r="F47" i="6"/>
  <c r="F103" i="6"/>
  <c r="F96" i="6"/>
  <c r="F61" i="6"/>
  <c r="F82" i="6"/>
  <c r="F75" i="6"/>
  <c r="F68" i="6"/>
  <c r="F26" i="6"/>
  <c r="F19" i="6"/>
  <c r="C117" i="6"/>
  <c r="C54" i="6"/>
  <c r="C33" i="6"/>
  <c r="C110" i="6"/>
  <c r="C89" i="6"/>
  <c r="C40" i="6"/>
  <c r="C47" i="6"/>
  <c r="C103" i="6"/>
  <c r="C96" i="6"/>
  <c r="C61" i="6"/>
  <c r="C82" i="6"/>
  <c r="C75" i="6"/>
  <c r="C68" i="6"/>
  <c r="C26" i="6"/>
  <c r="C19" i="6"/>
  <c r="M17" i="4"/>
  <c r="M21" i="4"/>
  <c r="M16" i="4"/>
  <c r="M15" i="4"/>
  <c r="H22" i="4"/>
  <c r="C22" i="4"/>
  <c r="C23" i="5" l="1"/>
  <c r="D23" i="5" s="1"/>
  <c r="H24" i="5"/>
  <c r="I24" i="5" s="1"/>
  <c r="H31" i="5"/>
  <c r="I31" i="5" s="1"/>
  <c r="C24" i="5"/>
  <c r="D24" i="5" s="1"/>
  <c r="N24" i="5" s="1"/>
  <c r="C28" i="5"/>
  <c r="D28" i="5" s="1"/>
  <c r="C27" i="5"/>
  <c r="D27" i="5" s="1"/>
  <c r="C31" i="5"/>
  <c r="D31" i="5" s="1"/>
  <c r="H25" i="5"/>
  <c r="I25" i="5" s="1"/>
  <c r="H29" i="5"/>
  <c r="I29" i="5" s="1"/>
  <c r="H30" i="5"/>
  <c r="I30" i="5" s="1"/>
  <c r="C20" i="5"/>
  <c r="D20" i="5" s="1"/>
  <c r="H27" i="5"/>
  <c r="I27" i="5" s="1"/>
  <c r="C25" i="5"/>
  <c r="D25" i="5" s="1"/>
  <c r="C29" i="5"/>
  <c r="D29" i="5" s="1"/>
  <c r="C30" i="5"/>
  <c r="D30" i="5" s="1"/>
  <c r="H13" i="5"/>
  <c r="I13" i="5" s="1"/>
  <c r="H26" i="5"/>
  <c r="I26" i="5" s="1"/>
  <c r="H21" i="5"/>
  <c r="K21" i="5" s="1"/>
  <c r="H19" i="5"/>
  <c r="I19" i="5" s="1"/>
  <c r="C15" i="5"/>
  <c r="D15" i="5" s="1"/>
  <c r="N15" i="5" s="1"/>
  <c r="C22" i="5"/>
  <c r="D22" i="5" s="1"/>
  <c r="H28" i="5"/>
  <c r="I28" i="5" s="1"/>
  <c r="N28" i="5" s="1"/>
  <c r="C13" i="5"/>
  <c r="D13" i="5" s="1"/>
  <c r="C26" i="5"/>
  <c r="D26" i="5" s="1"/>
  <c r="C21" i="5"/>
  <c r="C19" i="5"/>
  <c r="D19" i="5" s="1"/>
  <c r="H15" i="5"/>
  <c r="I15" i="5" s="1"/>
  <c r="H23" i="5"/>
  <c r="I23" i="5" s="1"/>
  <c r="N23" i="5" s="1"/>
  <c r="H20" i="5"/>
  <c r="I20" i="5" s="1"/>
  <c r="H22" i="5"/>
  <c r="I22" i="5" s="1"/>
  <c r="G13" i="8"/>
  <c r="S13" i="8" s="1"/>
  <c r="Q32" i="8"/>
  <c r="G32" i="8"/>
  <c r="S24" i="8"/>
  <c r="S15" i="8"/>
  <c r="G16" i="8"/>
  <c r="S16" i="8" s="1"/>
  <c r="G40" i="8"/>
  <c r="M32" i="8"/>
  <c r="N31" i="5"/>
  <c r="K26" i="5"/>
  <c r="C118" i="6"/>
  <c r="F118" i="6"/>
  <c r="M22" i="4"/>
  <c r="N22" i="5" l="1"/>
  <c r="N20" i="5"/>
  <c r="K28" i="5"/>
  <c r="F31" i="5"/>
  <c r="M20" i="5"/>
  <c r="M31" i="5"/>
  <c r="K19" i="5"/>
  <c r="M27" i="5"/>
  <c r="G14" i="8"/>
  <c r="G17" i="8" s="1"/>
  <c r="G38" i="8"/>
  <c r="G39" i="8" s="1"/>
  <c r="N29" i="5"/>
  <c r="N30" i="5"/>
  <c r="M24" i="5"/>
  <c r="F24" i="5"/>
  <c r="M29" i="5"/>
  <c r="N27" i="5"/>
  <c r="M23" i="5"/>
  <c r="M30" i="5"/>
  <c r="M28" i="5"/>
  <c r="N25" i="5"/>
  <c r="K24" i="5"/>
  <c r="M25" i="5"/>
  <c r="K13" i="5"/>
  <c r="K14" i="5" s="1"/>
  <c r="M13" i="5"/>
  <c r="M21" i="5"/>
  <c r="M19" i="5"/>
  <c r="M15" i="5"/>
  <c r="M26" i="5"/>
  <c r="M22" i="5"/>
  <c r="M41" i="8"/>
  <c r="M33" i="8"/>
  <c r="M34" i="8" s="1"/>
  <c r="M38" i="8"/>
  <c r="M39" i="8" s="1"/>
  <c r="G41" i="8"/>
  <c r="G33" i="8"/>
  <c r="S32" i="8"/>
  <c r="N26" i="5"/>
  <c r="N13" i="5"/>
  <c r="K31" i="5"/>
  <c r="K22" i="5"/>
  <c r="N19" i="5"/>
  <c r="K30" i="5"/>
  <c r="K27" i="5"/>
  <c r="K20" i="5"/>
  <c r="K29" i="5"/>
  <c r="K23" i="5"/>
  <c r="K25" i="5"/>
  <c r="K15" i="5"/>
  <c r="K16" i="5" s="1"/>
  <c r="P31" i="5" l="1"/>
  <c r="S14" i="8"/>
  <c r="P24" i="5"/>
  <c r="K17" i="5"/>
  <c r="S33" i="8"/>
  <c r="S17" i="8"/>
  <c r="G34" i="8"/>
  <c r="S34" i="8" s="1"/>
  <c r="K40" i="5"/>
  <c r="K33" i="5"/>
  <c r="F22" i="5"/>
  <c r="P22" i="5" s="1"/>
  <c r="F19" i="5"/>
  <c r="P19" i="5" s="1"/>
  <c r="F30" i="5"/>
  <c r="P30" i="5" s="1"/>
  <c r="F27" i="5"/>
  <c r="P27" i="5" s="1"/>
  <c r="F20" i="5"/>
  <c r="P20" i="5" s="1"/>
  <c r="F21" i="5"/>
  <c r="P21" i="5" s="1"/>
  <c r="F29" i="5"/>
  <c r="P29" i="5" s="1"/>
  <c r="F28" i="5"/>
  <c r="F23" i="5"/>
  <c r="P23" i="5" s="1"/>
  <c r="F26" i="5"/>
  <c r="P26" i="5" s="1"/>
  <c r="F25" i="5"/>
  <c r="F15" i="5"/>
  <c r="F16" i="5" s="1"/>
  <c r="F13" i="5"/>
  <c r="P13" i="5" s="1"/>
  <c r="P28" i="5" l="1"/>
  <c r="K34" i="5"/>
  <c r="K38" i="5"/>
  <c r="K39" i="5" s="1"/>
  <c r="K41" i="5"/>
  <c r="P25" i="5"/>
  <c r="P16" i="5"/>
  <c r="P15" i="5"/>
  <c r="F14" i="5"/>
  <c r="F17" i="5" l="1"/>
  <c r="P17" i="5" s="1"/>
  <c r="P14" i="5"/>
  <c r="P34" i="5" l="1"/>
  <c r="P33" i="5"/>
</calcChain>
</file>

<file path=xl/sharedStrings.xml><?xml version="1.0" encoding="utf-8"?>
<sst xmlns="http://schemas.openxmlformats.org/spreadsheetml/2006/main" count="432" uniqueCount="117">
  <si>
    <t>７．収支関係</t>
    <rPh sb="2" eb="4">
      <t>シュウシ</t>
    </rPh>
    <rPh sb="4" eb="6">
      <t>カンケイ</t>
    </rPh>
    <phoneticPr fontId="2"/>
  </si>
  <si>
    <t>（１）資金計画</t>
    <rPh sb="3" eb="5">
      <t>シキン</t>
    </rPh>
    <rPh sb="5" eb="7">
      <t>ケイカク</t>
    </rPh>
    <phoneticPr fontId="2"/>
  </si>
  <si>
    <t>８.経費内訳</t>
    <rPh sb="2" eb="4">
      <t>ケイヒ</t>
    </rPh>
    <rPh sb="4" eb="6">
      <t>ウチワケ</t>
    </rPh>
    <phoneticPr fontId="2"/>
  </si>
  <si>
    <t>区分</t>
    <rPh sb="0" eb="2">
      <t>クブン</t>
    </rPh>
    <phoneticPr fontId="2"/>
  </si>
  <si>
    <t>金額</t>
    <rPh sb="0" eb="2">
      <t>キンガク</t>
    </rPh>
    <phoneticPr fontId="2"/>
  </si>
  <si>
    <t>助成対象経費
の区分</t>
    <phoneticPr fontId="2"/>
  </si>
  <si>
    <t>助成対象経費
①－②</t>
    <phoneticPr fontId="2"/>
  </si>
  <si>
    <t>【A】</t>
    <phoneticPr fontId="2"/>
  </si>
  <si>
    <t>【C】</t>
    <phoneticPr fontId="2"/>
  </si>
  <si>
    <t>自己資金</t>
    <phoneticPr fontId="2"/>
  </si>
  <si>
    <t>借入金</t>
    <phoneticPr fontId="2"/>
  </si>
  <si>
    <t>本助成金</t>
    <phoneticPr fontId="2"/>
  </si>
  <si>
    <t>その他</t>
    <phoneticPr fontId="2"/>
  </si>
  <si>
    <t>合　　計</t>
    <phoneticPr fontId="2"/>
  </si>
  <si>
    <t>対象外経費②
（消費税相当額他）</t>
    <phoneticPr fontId="2"/>
  </si>
  <si>
    <t>小　　計</t>
    <phoneticPr fontId="2"/>
  </si>
  <si>
    <t>【D】</t>
    <phoneticPr fontId="2"/>
  </si>
  <si>
    <t>【E】</t>
    <phoneticPr fontId="2"/>
  </si>
  <si>
    <t>構築物費</t>
    <phoneticPr fontId="2"/>
  </si>
  <si>
    <t>工具器具費</t>
    <phoneticPr fontId="2"/>
  </si>
  <si>
    <t>原材料費</t>
    <phoneticPr fontId="2"/>
  </si>
  <si>
    <t>外注費</t>
    <phoneticPr fontId="2"/>
  </si>
  <si>
    <t>技術導入費</t>
    <phoneticPr fontId="2"/>
  </si>
  <si>
    <t>人件費</t>
    <phoneticPr fontId="2"/>
  </si>
  <si>
    <t>旅費</t>
    <phoneticPr fontId="2"/>
  </si>
  <si>
    <t>研究開発等委託費</t>
    <phoneticPr fontId="2"/>
  </si>
  <si>
    <t>市場調査費</t>
    <phoneticPr fontId="2"/>
  </si>
  <si>
    <t>専門家経費</t>
    <phoneticPr fontId="2"/>
  </si>
  <si>
    <t>運搬費</t>
    <phoneticPr fontId="2"/>
  </si>
  <si>
    <t>その他経費</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</si>
  <si>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</si>
  <si>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</si>
  <si>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</si>
  <si>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</si>
  <si>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</si>
  <si>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</si>
  <si>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</si>
  <si>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</si>
  <si>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</si>
  <si>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【F】+【G】+
【H】+【I】</t>
    <phoneticPr fontId="2"/>
  </si>
  <si>
    <t>支出内容
（数量・規格・用途等）</t>
    <phoneticPr fontId="2"/>
  </si>
  <si>
    <t>（小　　　計）</t>
    <phoneticPr fontId="2"/>
  </si>
  <si>
    <t>産学連携研究費
（県内）</t>
    <phoneticPr fontId="2"/>
  </si>
  <si>
    <t>産学連携研究費
（県外）</t>
    <phoneticPr fontId="2"/>
  </si>
  <si>
    <t>機械装置費</t>
    <phoneticPr fontId="2"/>
  </si>
  <si>
    <t>市場調査費【I】</t>
    <phoneticPr fontId="2"/>
  </si>
  <si>
    <t>産学連携研究費
（県内）【A】</t>
    <phoneticPr fontId="2"/>
  </si>
  <si>
    <t>産学連携研究費
（県外）【C】</t>
    <phoneticPr fontId="2"/>
  </si>
  <si>
    <t>【B】</t>
    <phoneticPr fontId="2"/>
  </si>
  <si>
    <t>（本助成金交付までの繋ぎ資金）</t>
    <phoneticPr fontId="2"/>
  </si>
  <si>
    <t>自己資金</t>
    <rPh sb="0" eb="2">
      <t>ジコ</t>
    </rPh>
    <rPh sb="2" eb="4">
      <t>シキン</t>
    </rPh>
    <phoneticPr fontId="2"/>
  </si>
  <si>
    <t>借入金</t>
    <rPh sb="0" eb="2">
      <t>カリイレ</t>
    </rPh>
    <rPh sb="2" eb="3">
      <t>キン</t>
    </rPh>
    <phoneticPr fontId="2"/>
  </si>
  <si>
    <t>その他</t>
    <rPh sb="2" eb="3">
      <t>タ</t>
    </rPh>
    <phoneticPr fontId="2"/>
  </si>
  <si>
    <t>備考（借入金の調達先等）</t>
    <phoneticPr fontId="2"/>
  </si>
  <si>
    <t>助成事業に要する
経費①</t>
    <phoneticPr fontId="2"/>
  </si>
  <si>
    <t>※交付要綱別表に定める助成対象経費の区分ごとに記載してください。
※消費税等を含めた額で積算してください。
※助成事業に要する経費は、７の（２）支出計画に記載した額と一致させてください。</t>
    <phoneticPr fontId="2"/>
  </si>
  <si>
    <t>１年目</t>
    <rPh sb="1" eb="3">
      <t>ネンメ</t>
    </rPh>
    <phoneticPr fontId="2"/>
  </si>
  <si>
    <t>２年目</t>
    <rPh sb="1" eb="3">
      <t>ネンメ</t>
    </rPh>
    <phoneticPr fontId="2"/>
  </si>
  <si>
    <t>（２）支出計画</t>
    <phoneticPr fontId="2"/>
  </si>
  <si>
    <t>助成事業に
要する経費
（税込）</t>
    <rPh sb="13" eb="15">
      <t>ゼイコ</t>
    </rPh>
    <phoneticPr fontId="2"/>
  </si>
  <si>
    <t>助成事業に
要する経費
（税込）</t>
    <phoneticPr fontId="2"/>
  </si>
  <si>
    <t>●●大学との共同研究</t>
    <phoneticPr fontId="2"/>
  </si>
  <si>
    <t>●●装置　一式</t>
    <phoneticPr fontId="2"/>
  </si>
  <si>
    <t>　研究項目【1-1】にて、■■に使用</t>
    <phoneticPr fontId="2"/>
  </si>
  <si>
    <t>▲▲装置　一式</t>
    <phoneticPr fontId="2"/>
  </si>
  <si>
    <t>　研究項目【2-2】にて、大学に無償貸与</t>
    <rPh sb="13" eb="15">
      <t>ダイガク</t>
    </rPh>
    <rPh sb="16" eb="18">
      <t>ムショウ</t>
    </rPh>
    <rPh sb="18" eb="20">
      <t>タイヨ</t>
    </rPh>
    <phoneticPr fontId="2"/>
  </si>
  <si>
    <t>●●課　●●　●●</t>
    <phoneticPr fontId="2"/>
  </si>
  <si>
    <t>××課　××　××</t>
    <phoneticPr fontId="2"/>
  </si>
  <si>
    <t>△△課　△△　△△</t>
    <phoneticPr fontId="2"/>
  </si>
  <si>
    <t>　※健保等級＝■■円</t>
    <rPh sb="2" eb="4">
      <t>ケンポ</t>
    </rPh>
    <rPh sb="4" eb="6">
      <t>トウキュウ</t>
    </rPh>
    <rPh sb="9" eb="10">
      <t>エン</t>
    </rPh>
    <phoneticPr fontId="2"/>
  </si>
  <si>
    <t>　※健保等級＝■■円</t>
    <phoneticPr fontId="2"/>
  </si>
  <si>
    <t>●●展出展小間料</t>
    <phoneticPr fontId="2"/>
  </si>
  <si>
    <t>●●展小間装飾費</t>
    <phoneticPr fontId="2"/>
  </si>
  <si>
    <t>▲▲大学との共同研究</t>
    <phoneticPr fontId="2"/>
  </si>
  <si>
    <t>　研究項目【2-2】にて▲▲大学に無償貸与</t>
    <rPh sb="14" eb="16">
      <t>ダイガク</t>
    </rPh>
    <rPh sb="17" eb="19">
      <t>ムショウ</t>
    </rPh>
    <rPh sb="19" eb="21">
      <t>タイヨ</t>
    </rPh>
    <phoneticPr fontId="2"/>
  </si>
  <si>
    <t>▲▲大学との打ち合わせ</t>
    <rPh sb="6" eb="7">
      <t>ウ</t>
    </rPh>
    <rPh sb="8" eb="9">
      <t>ア</t>
    </rPh>
    <phoneticPr fontId="2"/>
  </si>
  <si>
    <t>展示会出展に伴う交通費・宿泊費</t>
    <rPh sb="0" eb="3">
      <t>テンジカイ</t>
    </rPh>
    <rPh sb="3" eb="5">
      <t>シュッテン</t>
    </rPh>
    <rPh sb="6" eb="7">
      <t>トモナ</t>
    </rPh>
    <rPh sb="8" eb="11">
      <t>コウツウヒ</t>
    </rPh>
    <rPh sb="12" eb="15">
      <t>シュクハクヒ</t>
    </rPh>
    <phoneticPr fontId="2"/>
  </si>
  <si>
    <t>◆◆への評価試験依頼</t>
    <rPh sb="4" eb="6">
      <t>ヒョウカ</t>
    </rPh>
    <rPh sb="6" eb="8">
      <t>シケン</t>
    </rPh>
    <rPh sb="8" eb="10">
      <t>イライ</t>
    </rPh>
    <phoneticPr fontId="2"/>
  </si>
  <si>
    <t>試作品の●●部分の外注</t>
    <rPh sb="0" eb="3">
      <t>シサクヒン</t>
    </rPh>
    <rPh sb="6" eb="8">
      <t>ブブン</t>
    </rPh>
    <rPh sb="9" eb="11">
      <t>ガイチュウ</t>
    </rPh>
    <phoneticPr fontId="2"/>
  </si>
  <si>
    <t>２年目</t>
    <phoneticPr fontId="2"/>
  </si>
  <si>
    <t>助成対象経費合計額
【A】+【C】+【J】</t>
    <phoneticPr fontId="2"/>
  </si>
  <si>
    <t>助成対象経費合計額【M】×1/2</t>
    <phoneticPr fontId="2"/>
  </si>
  <si>
    <t>「産学連携研究費」以外の
助成対象経費の合計額</t>
    <phoneticPr fontId="2"/>
  </si>
  <si>
    <t>助成金交付申請額　合計【E+K】≦上限10,000,000円</t>
    <phoneticPr fontId="2"/>
  </si>
  <si>
    <t>助成金交付申請額
（産学連携研究費以外の助成対象経費の合計額【J】×１/２、千円未満切り捨て）
※上限10,000,000円-【E】</t>
    <phoneticPr fontId="2"/>
  </si>
  <si>
    <t>※交付要綱別表に定める助成対象経費の区分ごとに記載してください。</t>
    <phoneticPr fontId="2"/>
  </si>
  <si>
    <t>１年目</t>
    <phoneticPr fontId="2"/>
  </si>
  <si>
    <t>助成金交付申請額(助成対象経費【A】×10/10、千円未満切り捨て)</t>
    <phoneticPr fontId="2"/>
  </si>
  <si>
    <t>助成金交付申請額(助成対象経費【C】×２/３、千円未満切り捨て)</t>
    <phoneticPr fontId="2"/>
  </si>
  <si>
    <t>助成金交付申請額(産学連携研究費合計【E】≦上限5,000,000円)</t>
    <phoneticPr fontId="2"/>
  </si>
  <si>
    <t>※要件確認欄</t>
    <phoneticPr fontId="2"/>
  </si>
  <si>
    <t>助成金交付申請額(産学連携研究費合計【E】)</t>
    <phoneticPr fontId="2"/>
  </si>
  <si>
    <t>助成金交付申請額
（産学連携研究費以外の助成対象経費の合計額【J】×１/２、千円未満切り捨て）</t>
    <phoneticPr fontId="2"/>
  </si>
  <si>
    <t>助成金交付申請額　合計【E+K】</t>
    <phoneticPr fontId="2"/>
  </si>
  <si>
    <t>２ヶ年合計</t>
    <rPh sb="2" eb="3">
      <t>ネン</t>
    </rPh>
    <phoneticPr fontId="2"/>
  </si>
  <si>
    <t>（合　　　　　計）</t>
    <phoneticPr fontId="2"/>
  </si>
  <si>
    <r>
      <t>８.経費内訳</t>
    </r>
    <r>
      <rPr>
        <b/>
        <sz val="14"/>
        <color rgb="FFFF0000"/>
        <rFont val="ＭＳ 明朝"/>
        <family val="1"/>
        <charset val="128"/>
      </rPr>
      <t>【記載例】</t>
    </r>
    <rPh sb="2" eb="4">
      <t>ケイヒ</t>
    </rPh>
    <rPh sb="4" eb="6">
      <t>ウチワケ</t>
    </rPh>
    <rPh sb="7" eb="9">
      <t>キサイ</t>
    </rPh>
    <phoneticPr fontId="2"/>
  </si>
  <si>
    <r>
      <t>７．収支関係</t>
    </r>
    <r>
      <rPr>
        <b/>
        <sz val="14"/>
        <color rgb="FFFF0000"/>
        <rFont val="ＭＳ 明朝"/>
        <family val="1"/>
        <charset val="128"/>
      </rPr>
      <t>【記載例】</t>
    </r>
    <rPh sb="2" eb="4">
      <t>シュウシ</t>
    </rPh>
    <rPh sb="4" eb="6">
      <t>カンケイ</t>
    </rPh>
    <rPh sb="7" eb="9">
      <t>キサイ</t>
    </rPh>
    <phoneticPr fontId="2"/>
  </si>
  <si>
    <r>
      <t>７．収支関係</t>
    </r>
    <r>
      <rPr>
        <b/>
        <sz val="14"/>
        <color rgb="FFFF0000"/>
        <rFont val="ＭＳ 明朝"/>
        <family val="1"/>
        <charset val="128"/>
      </rPr>
      <t>【記載例】</t>
    </r>
    <rPh sb="2" eb="4">
      <t>シュウシ</t>
    </rPh>
    <rPh sb="4" eb="6">
      <t>カンケイ</t>
    </rPh>
    <rPh sb="7" eb="9">
      <t>キサイ</t>
    </rPh>
    <rPh sb="9" eb="10">
      <t>レイ</t>
    </rPh>
    <phoneticPr fontId="2"/>
  </si>
  <si>
    <t>２ヶ年合計</t>
    <rPh sb="2" eb="3">
      <t>ネン</t>
    </rPh>
    <rPh sb="3" eb="5">
      <t>ゴウケイ</t>
    </rPh>
    <phoneticPr fontId="2"/>
  </si>
  <si>
    <t>（単位：円）</t>
    <phoneticPr fontId="2"/>
  </si>
  <si>
    <t>展示品運搬</t>
    <rPh sb="0" eb="2">
      <t>テンジ</t>
    </rPh>
    <rPh sb="2" eb="3">
      <t>ヒン</t>
    </rPh>
    <rPh sb="3" eb="5">
      <t>ウンパン</t>
    </rPh>
    <phoneticPr fontId="2"/>
  </si>
  <si>
    <t>　　■賃金＝1,500,000円</t>
    <rPh sb="3" eb="5">
      <t>チンギン</t>
    </rPh>
    <rPh sb="15" eb="16">
      <t>エン</t>
    </rPh>
    <phoneticPr fontId="2"/>
  </si>
  <si>
    <t>　　■旅費＝1,000,000円</t>
    <rPh sb="3" eb="5">
      <t>リョヒ</t>
    </rPh>
    <rPh sb="15" eb="16">
      <t>エン</t>
    </rPh>
    <phoneticPr fontId="2"/>
  </si>
  <si>
    <t>　　■消耗品費＝300,000円</t>
    <rPh sb="3" eb="6">
      <t>ショウモウヒン</t>
    </rPh>
    <rPh sb="6" eb="7">
      <t>ヒ</t>
    </rPh>
    <rPh sb="15" eb="16">
      <t>エン</t>
    </rPh>
    <phoneticPr fontId="2"/>
  </si>
  <si>
    <t>　　■光熱水費＝100,000円</t>
    <rPh sb="3" eb="6">
      <t>コウネツスイ</t>
    </rPh>
    <rPh sb="15" eb="16">
      <t>エン</t>
    </rPh>
    <phoneticPr fontId="2"/>
  </si>
  <si>
    <t>　　■備品費＝400,000円</t>
    <rPh sb="3" eb="6">
      <t>ビヒンヒ</t>
    </rPh>
    <rPh sb="6" eb="7">
      <t>スイヒ</t>
    </rPh>
    <rPh sb="14" eb="15">
      <t>エン</t>
    </rPh>
    <phoneticPr fontId="2"/>
  </si>
  <si>
    <t>　　■その他＝100,000円</t>
    <rPh sb="5" eb="6">
      <t>タ</t>
    </rPh>
    <rPh sb="14" eb="15">
      <t>エン</t>
    </rPh>
    <phoneticPr fontId="2"/>
  </si>
  <si>
    <t>　　■光熱水費＝200,000円</t>
    <rPh sb="3" eb="6">
      <t>コウネツスイ</t>
    </rPh>
    <rPh sb="15" eb="16">
      <t>エン</t>
    </rPh>
    <phoneticPr fontId="2"/>
  </si>
  <si>
    <t>　　■備品費＝500,000円</t>
    <rPh sb="3" eb="6">
      <t>ビヒンヒ</t>
    </rPh>
    <rPh sb="6" eb="7">
      <t>スイヒ</t>
    </rPh>
    <rPh sb="14" eb="15">
      <t>エン</t>
    </rPh>
    <phoneticPr fontId="2"/>
  </si>
  <si>
    <t>　　■賃金＝2,500,000円</t>
    <rPh sb="3" eb="5">
      <t>チンギン</t>
    </rPh>
    <rPh sb="15" eb="16">
      <t>エン</t>
    </rPh>
    <phoneticPr fontId="2"/>
  </si>
  <si>
    <t>　　■消耗品費＝1,200,000円</t>
    <rPh sb="3" eb="6">
      <t>ショウモウヒン</t>
    </rPh>
    <rPh sb="6" eb="7">
      <t>ヒ</t>
    </rPh>
    <rPh sb="17" eb="18">
      <t>エン</t>
    </rPh>
    <phoneticPr fontId="2"/>
  </si>
  <si>
    <t>　　■その他＝0円</t>
    <rPh sb="5" eb="6">
      <t>タ</t>
    </rPh>
    <rPh sb="8" eb="9">
      <t>エン</t>
    </rPh>
    <phoneticPr fontId="2"/>
  </si>
  <si>
    <t>「研究開発等委託費」、「外注費」、
「技術導入費」、「市場調査費」
助成対象経費合計額</t>
    <phoneticPr fontId="2"/>
  </si>
  <si>
    <t>研究開発等委託費【F】</t>
    <phoneticPr fontId="2"/>
  </si>
  <si>
    <t>外注費【G】</t>
    <phoneticPr fontId="2"/>
  </si>
  <si>
    <t>技術導入費【H】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</si>
</sst>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rgb="FF000000"/>
      <name val="ＭＳ 明朝"/>
      <family val="1"/>
      <charset val="128"/>
    </font>
    <font>
      <sz val="10.5"/>
      <color theme="1"/>
      <name val="ＭＳ 明朝"/>
      <family val="1"/>
      <charset val="128"/>
    </font>
    <font>
      <sz val="10.5"/>
      <color rgb="FFFF0000"/>
      <name val="ＭＳ 明朝"/>
      <family val="1"/>
      <charset val="128"/>
    </font>
    <font>
      <sz val="11"/>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b/>
      <sz val="14"/>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38" fontId="5" fillId="0" borderId="0" xfId="1" applyFont="1">
      <alignment vertical="center"/>
    </xf>
    <xf numFmtId="0" fontId="5" fillId="0" borderId="0" xfId="0" applyFont="1" applyAlignment="1">
      <alignment horizontal="right" vertical="center"/>
    </xf>
    <xf numFmtId="38" fontId="5" fillId="0" borderId="0" xfId="1" applyFont="1" applyAlignment="1">
      <alignment horizontal="right" vertical="center"/>
    </xf>
    <xf numFmtId="0" fontId="5" fillId="0" borderId="1" xfId="0" applyFont="1" applyBorder="1" applyAlignment="1">
      <alignment horizontal="center" vertical="center"/>
    </xf>
    <xf numFmtId="38" fontId="5" fillId="0" borderId="1" xfId="1" applyFont="1" applyBorder="1">
      <alignment vertical="center"/>
    </xf>
    <xf numFmtId="0" fontId="5" fillId="0" borderId="16" xfId="0" applyFont="1" applyBorder="1" applyAlignment="1">
      <alignment horizontal="center" vertical="center"/>
    </xf>
    <xf numFmtId="38" fontId="5" fillId="0" borderId="16" xfId="1" applyFont="1" applyBorder="1">
      <alignment vertical="center"/>
    </xf>
    <xf numFmtId="0" fontId="5" fillId="0" borderId="13" xfId="0" applyFont="1" applyFill="1" applyBorder="1" applyAlignment="1">
      <alignment horizontal="center" vertical="center"/>
    </xf>
    <xf numFmtId="38" fontId="5" fillId="0" borderId="14" xfId="1" applyFont="1" applyFill="1" applyBorder="1">
      <alignment vertical="center"/>
    </xf>
    <xf numFmtId="38" fontId="5" fillId="0" borderId="9" xfId="1" applyFont="1" applyBorder="1">
      <alignment vertical="center"/>
    </xf>
    <xf numFmtId="0" fontId="5" fillId="0" borderId="13" xfId="0" applyFont="1" applyBorder="1" applyAlignment="1">
      <alignment horizontal="center" vertical="center"/>
    </xf>
    <xf numFmtId="38" fontId="5" fillId="0" borderId="14" xfId="1" applyFont="1" applyBorder="1">
      <alignment vertical="center"/>
    </xf>
    <xf numFmtId="0" fontId="5" fillId="0" borderId="21" xfId="0" applyFont="1" applyFill="1" applyBorder="1" applyAlignment="1">
      <alignment horizontal="center" vertical="center"/>
    </xf>
    <xf numFmtId="38" fontId="5" fillId="0" borderId="22" xfId="1" applyFont="1" applyFill="1" applyBorder="1">
      <alignmen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38" fontId="5" fillId="0" borderId="0" xfId="1" applyFont="1" applyBorder="1" applyAlignment="1">
      <alignment horizontal="right" vertical="center"/>
    </xf>
    <xf numFmtId="0" fontId="5" fillId="0" borderId="13" xfId="0" applyFont="1" applyBorder="1" applyAlignment="1">
      <alignment horizontal="center" vertical="center" wrapText="1"/>
    </xf>
    <xf numFmtId="38" fontId="5" fillId="0" borderId="0" xfId="1" applyFont="1" applyBorder="1" applyAlignment="1">
      <alignment horizontal="center" vertical="center" wrapText="1"/>
    </xf>
    <xf numFmtId="0" fontId="5" fillId="0" borderId="0" xfId="0" applyFont="1" applyFill="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38" fontId="5" fillId="0" borderId="14" xfId="1" applyFont="1" applyBorder="1" applyAlignment="1">
      <alignment horizontal="right" vertical="center" wrapText="1"/>
    </xf>
    <xf numFmtId="38" fontId="5" fillId="0" borderId="25" xfId="1" applyFont="1" applyFill="1" applyBorder="1" applyAlignment="1">
      <alignment horizontal="right" vertical="center"/>
    </xf>
    <xf numFmtId="38" fontId="5" fillId="0" borderId="16" xfId="1" applyFont="1" applyFill="1" applyBorder="1" applyAlignment="1">
      <alignment horizontal="right" vertical="center"/>
    </xf>
    <xf numFmtId="0" fontId="3" fillId="0" borderId="0" xfId="0" applyFont="1" applyProtection="1">
      <alignment vertical="center"/>
    </xf>
    <xf numFmtId="38" fontId="3" fillId="0" borderId="0" xfId="1" applyFont="1" applyAlignment="1" applyProtection="1">
      <alignment horizontal="right" vertical="center"/>
    </xf>
    <xf numFmtId="38" fontId="3" fillId="0" borderId="0" xfId="1" applyFont="1" applyProtection="1">
      <alignment vertical="center"/>
    </xf>
    <xf numFmtId="0" fontId="5" fillId="0" borderId="9" xfId="0" applyFont="1" applyBorder="1" applyAlignment="1">
      <alignment horizontal="center" vertical="center"/>
    </xf>
    <xf numFmtId="38" fontId="5" fillId="0" borderId="1" xfId="1" applyFont="1" applyBorder="1" applyAlignment="1">
      <alignment horizontal="center" vertical="center"/>
    </xf>
    <xf numFmtId="0" fontId="5" fillId="0" borderId="9" xfId="0" applyFont="1" applyFill="1" applyBorder="1" applyAlignment="1">
      <alignment horizontal="center" vertical="center" wrapText="1"/>
    </xf>
    <xf numFmtId="38" fontId="5" fillId="0" borderId="9" xfId="1" applyFont="1" applyFill="1" applyBorder="1" applyAlignment="1">
      <alignment horizontal="center" vertical="center" wrapText="1"/>
    </xf>
    <xf numFmtId="0" fontId="6" fillId="0" borderId="0" xfId="0" applyFont="1" applyBorder="1">
      <alignment vertical="center"/>
    </xf>
    <xf numFmtId="38" fontId="6" fillId="0" borderId="0" xfId="1" applyFont="1" applyBorder="1">
      <alignment vertical="center"/>
    </xf>
    <xf numFmtId="0" fontId="6" fillId="0" borderId="0" xfId="0" applyFont="1" applyBorder="1" applyAlignment="1">
      <alignment horizontal="center" vertical="center" wrapText="1"/>
    </xf>
    <xf numFmtId="38" fontId="6" fillId="0" borderId="0" xfId="1" applyFont="1" applyBorder="1" applyAlignment="1">
      <alignment horizontal="right" vertical="center" wrapText="1"/>
    </xf>
    <xf numFmtId="38" fontId="5" fillId="0" borderId="1" xfId="1" applyFont="1" applyFill="1" applyBorder="1" applyAlignment="1" applyProtection="1">
      <alignment horizontal="right" vertical="center"/>
      <protection locked="0"/>
    </xf>
    <xf numFmtId="0" fontId="5" fillId="0" borderId="1" xfId="0" applyFont="1" applyFill="1" applyBorder="1" applyAlignment="1">
      <alignment horizontal="center" vertical="center"/>
    </xf>
    <xf numFmtId="38" fontId="5" fillId="0" borderId="1" xfId="1" applyFont="1" applyFill="1" applyBorder="1">
      <alignment vertical="center"/>
    </xf>
    <xf numFmtId="0" fontId="5" fillId="0" borderId="16" xfId="0" applyFont="1" applyFill="1" applyBorder="1" applyAlignment="1">
      <alignment horizontal="center" vertical="center"/>
    </xf>
    <xf numFmtId="38" fontId="5" fillId="0" borderId="16" xfId="1" applyFont="1" applyFill="1" applyBorder="1">
      <alignment vertical="center"/>
    </xf>
    <xf numFmtId="38" fontId="5" fillId="0" borderId="9" xfId="1" applyFont="1" applyFill="1" applyBorder="1" applyAlignment="1" applyProtection="1">
      <alignment horizontal="right" vertical="center"/>
      <protection locked="0"/>
    </xf>
    <xf numFmtId="0" fontId="5" fillId="0" borderId="9" xfId="0" applyFont="1" applyFill="1" applyBorder="1" applyAlignment="1">
      <alignment horizontal="center" vertical="center"/>
    </xf>
    <xf numFmtId="38" fontId="5" fillId="0" borderId="9" xfId="1" applyFont="1" applyFill="1" applyBorder="1">
      <alignment vertical="center"/>
    </xf>
    <xf numFmtId="38" fontId="5" fillId="0" borderId="1" xfId="1" applyFont="1" applyFill="1" applyBorder="1" applyAlignment="1" applyProtection="1">
      <alignment horizontal="righ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6" fillId="0" borderId="0" xfId="0" applyFont="1" applyBorder="1" applyAlignment="1">
      <alignment horizontal="center" vertical="center" wrapText="1"/>
    </xf>
    <xf numFmtId="38" fontId="5" fillId="0" borderId="9" xfId="1" applyFont="1" applyFill="1" applyBorder="1" applyAlignment="1" applyProtection="1">
      <alignment horizontal="right" vertical="center"/>
    </xf>
    <xf numFmtId="38" fontId="5" fillId="0" borderId="2" xfId="1" applyFont="1" applyBorder="1" applyAlignment="1">
      <alignment horizontal="center" vertical="center"/>
    </xf>
    <xf numFmtId="38" fontId="5" fillId="0" borderId="1" xfId="1" applyFont="1" applyBorder="1" applyAlignment="1">
      <alignment horizontal="right" vertical="center"/>
    </xf>
    <xf numFmtId="38" fontId="5" fillId="0" borderId="5" xfId="0" applyNumberFormat="1" applyFont="1" applyFill="1" applyBorder="1" applyAlignment="1">
      <alignment horizontal="right" vertical="center"/>
    </xf>
    <xf numFmtId="38" fontId="5" fillId="0" borderId="2" xfId="0" applyNumberFormat="1" applyFont="1" applyFill="1" applyBorder="1" applyAlignment="1">
      <alignment horizontal="right" vertical="center"/>
    </xf>
    <xf numFmtId="38" fontId="5" fillId="0" borderId="7" xfId="0" applyNumberFormat="1" applyFont="1" applyFill="1" applyBorder="1" applyAlignment="1">
      <alignment horizontal="right" vertical="center"/>
    </xf>
    <xf numFmtId="38" fontId="5" fillId="0" borderId="9" xfId="0" applyNumberFormat="1" applyFont="1" applyFill="1" applyBorder="1" applyAlignment="1">
      <alignment horizontal="right" vertical="center"/>
    </xf>
    <xf numFmtId="0" fontId="5" fillId="0" borderId="7" xfId="0" applyFont="1" applyFill="1" applyBorder="1" applyAlignment="1">
      <alignment horizontal="center" vertical="center" wrapText="1"/>
    </xf>
    <xf numFmtId="38" fontId="5" fillId="0" borderId="2" xfId="0" applyNumberFormat="1" applyFont="1" applyBorder="1" applyAlignment="1">
      <alignment horizontal="right" vertical="center"/>
    </xf>
    <xf numFmtId="38" fontId="5" fillId="0" borderId="9" xfId="0" applyNumberFormat="1" applyFont="1" applyBorder="1" applyAlignment="1">
      <alignment horizontal="right" vertical="center"/>
    </xf>
    <xf numFmtId="38" fontId="5" fillId="0" borderId="7" xfId="0" applyNumberFormat="1" applyFont="1" applyBorder="1" applyAlignment="1">
      <alignment horizontal="right" vertical="center"/>
    </xf>
    <xf numFmtId="38" fontId="5" fillId="0" borderId="5" xfId="0" applyNumberFormat="1" applyFont="1" applyBorder="1" applyAlignment="1">
      <alignment horizontal="right" vertical="center"/>
    </xf>
    <xf numFmtId="0" fontId="5" fillId="0" borderId="28" xfId="0" applyFont="1" applyBorder="1" applyAlignment="1">
      <alignment vertical="center"/>
    </xf>
    <xf numFmtId="0" fontId="5" fillId="0" borderId="3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3" fillId="0" borderId="33" xfId="0" applyFont="1" applyBorder="1" applyAlignment="1" applyProtection="1">
      <alignment horizontal="center" vertical="center" wrapText="1"/>
    </xf>
    <xf numFmtId="0" fontId="3" fillId="0" borderId="0" xfId="0" applyFont="1" applyBorder="1" applyAlignment="1" applyProtection="1">
      <alignment vertical="center"/>
    </xf>
    <xf numFmtId="0" fontId="3" fillId="0" borderId="28" xfId="0" applyFont="1" applyBorder="1" applyAlignment="1" applyProtection="1">
      <alignment vertical="center"/>
    </xf>
    <xf numFmtId="0" fontId="3" fillId="0" borderId="9" xfId="0" applyFont="1" applyBorder="1" applyAlignment="1" applyProtection="1">
      <alignment horizontal="center" vertical="center" wrapText="1"/>
    </xf>
    <xf numFmtId="38" fontId="3" fillId="0" borderId="38" xfId="1" applyFont="1" applyFill="1" applyBorder="1" applyAlignment="1" applyProtection="1">
      <alignment horizontal="center" vertical="center" wrapText="1"/>
    </xf>
    <xf numFmtId="38" fontId="7" fillId="2" borderId="23" xfId="1" applyFont="1" applyFill="1" applyBorder="1" applyProtection="1">
      <alignment vertical="center"/>
      <protection locked="0"/>
    </xf>
    <xf numFmtId="38" fontId="3" fillId="2" borderId="36" xfId="1" applyFont="1" applyFill="1" applyBorder="1" applyProtection="1">
      <alignment vertical="center"/>
      <protection locked="0"/>
    </xf>
    <xf numFmtId="38" fontId="3" fillId="2" borderId="27" xfId="1" applyFont="1" applyFill="1" applyBorder="1" applyProtection="1">
      <alignment vertical="center"/>
      <protection locked="0"/>
    </xf>
    <xf numFmtId="38" fontId="3" fillId="0" borderId="1" xfId="1" applyFont="1" applyBorder="1" applyProtection="1">
      <alignment vertical="center"/>
    </xf>
    <xf numFmtId="38" fontId="3" fillId="2" borderId="23" xfId="1" applyFont="1" applyFill="1" applyBorder="1" applyProtection="1">
      <alignment vertical="center"/>
      <protection locked="0"/>
    </xf>
    <xf numFmtId="38" fontId="7" fillId="2" borderId="27" xfId="1" applyFont="1" applyFill="1" applyBorder="1" applyProtection="1">
      <alignment vertical="center"/>
      <protection locked="0"/>
    </xf>
    <xf numFmtId="0" fontId="3" fillId="0" borderId="16" xfId="0" applyFont="1" applyBorder="1" applyAlignment="1" applyProtection="1">
      <alignment horizontal="center" vertical="center"/>
    </xf>
    <xf numFmtId="38" fontId="3" fillId="0" borderId="16" xfId="1" applyFont="1" applyBorder="1" applyProtection="1">
      <alignment vertical="center"/>
    </xf>
    <xf numFmtId="0" fontId="3" fillId="0" borderId="39" xfId="0" applyFont="1" applyBorder="1" applyAlignment="1" applyProtection="1">
      <alignment horizontal="center" vertical="center"/>
    </xf>
    <xf numFmtId="38" fontId="3" fillId="0" borderId="14" xfId="1" applyFont="1" applyBorder="1" applyProtection="1">
      <alignment vertical="center"/>
    </xf>
    <xf numFmtId="0" fontId="4" fillId="0" borderId="0" xfId="0" applyFont="1" applyAlignment="1" applyProtection="1">
      <alignment vertical="center" wrapText="1"/>
    </xf>
    <xf numFmtId="0" fontId="11" fillId="0" borderId="0" xfId="0" applyFont="1" applyProtection="1">
      <alignment vertical="center"/>
    </xf>
    <xf numFmtId="0" fontId="11" fillId="0" borderId="0" xfId="0" applyFont="1">
      <alignment vertical="center"/>
    </xf>
    <xf numFmtId="0" fontId="3" fillId="0" borderId="37" xfId="0" applyFont="1" applyBorder="1" applyAlignment="1" applyProtection="1">
      <alignment vertical="center"/>
    </xf>
    <xf numFmtId="38" fontId="5" fillId="2" borderId="1" xfId="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38" fontId="5" fillId="0" borderId="0" xfId="1" applyFont="1" applyFill="1" applyBorder="1" applyAlignment="1">
      <alignment horizontal="center" vertical="center"/>
    </xf>
    <xf numFmtId="38" fontId="5" fillId="0" borderId="0" xfId="1" applyFont="1" applyFill="1" applyBorder="1" applyAlignment="1" applyProtection="1">
      <alignment horizontal="center" vertical="center"/>
      <protection locked="0"/>
    </xf>
    <xf numFmtId="0" fontId="7" fillId="2" borderId="23" xfId="0" applyFont="1" applyFill="1" applyBorder="1" applyAlignment="1" applyProtection="1">
      <alignment vertical="center" shrinkToFit="1"/>
      <protection locked="0"/>
    </xf>
    <xf numFmtId="38" fontId="7" fillId="2" borderId="23" xfId="1" applyFont="1" applyFill="1" applyBorder="1" applyAlignment="1" applyProtection="1">
      <alignment vertical="center" shrinkToFit="1"/>
      <protection locked="0"/>
    </xf>
    <xf numFmtId="0" fontId="3" fillId="0" borderId="0" xfId="0" applyFont="1" applyAlignment="1">
      <alignment vertical="center" shrinkToFit="1"/>
    </xf>
    <xf numFmtId="0" fontId="7" fillId="2" borderId="27" xfId="0" applyFont="1" applyFill="1" applyBorder="1" applyAlignment="1" applyProtection="1">
      <alignment vertical="center" shrinkToFit="1"/>
      <protection locked="0"/>
    </xf>
    <xf numFmtId="38" fontId="3" fillId="2" borderId="36" xfId="1" applyFont="1" applyFill="1" applyBorder="1" applyAlignment="1" applyProtection="1">
      <alignment vertical="center" shrinkToFit="1"/>
      <protection locked="0"/>
    </xf>
    <xf numFmtId="38" fontId="3" fillId="2" borderId="27" xfId="1" applyFont="1" applyFill="1" applyBorder="1" applyAlignment="1" applyProtection="1">
      <alignment vertical="center" shrinkToFit="1"/>
      <protection locked="0"/>
    </xf>
    <xf numFmtId="0" fontId="3" fillId="2" borderId="27" xfId="0" applyFont="1" applyFill="1" applyBorder="1" applyAlignment="1" applyProtection="1">
      <alignment vertical="center" shrinkToFit="1"/>
      <protection locked="0"/>
    </xf>
    <xf numFmtId="0" fontId="3" fillId="0" borderId="1" xfId="0" applyFont="1" applyBorder="1" applyAlignment="1" applyProtection="1">
      <alignment horizontal="center" vertical="center" shrinkToFit="1"/>
    </xf>
    <xf numFmtId="38" fontId="3" fillId="0" borderId="1" xfId="1" applyFont="1" applyBorder="1" applyAlignment="1" applyProtection="1">
      <alignment vertical="center" shrinkToFit="1"/>
    </xf>
    <xf numFmtId="38" fontId="3" fillId="2" borderId="23" xfId="1" applyFont="1" applyFill="1" applyBorder="1" applyAlignment="1" applyProtection="1">
      <alignment vertical="center" shrinkToFit="1"/>
      <protection locked="0"/>
    </xf>
    <xf numFmtId="38" fontId="7" fillId="2" borderId="27" xfId="1" applyFont="1" applyFill="1" applyBorder="1" applyAlignment="1" applyProtection="1">
      <alignment vertical="center" shrinkToFit="1"/>
      <protection locked="0"/>
    </xf>
    <xf numFmtId="0" fontId="7" fillId="2" borderId="36" xfId="0" applyFont="1" applyFill="1" applyBorder="1" applyAlignment="1" applyProtection="1">
      <alignment vertical="center" shrinkToFit="1"/>
      <protection locked="0"/>
    </xf>
    <xf numFmtId="0" fontId="3" fillId="2" borderId="23" xfId="0" applyFont="1" applyFill="1" applyBorder="1" applyAlignment="1" applyProtection="1">
      <alignment vertical="center" shrinkToFit="1"/>
      <protection locked="0"/>
    </xf>
    <xf numFmtId="0" fontId="3" fillId="0" borderId="16" xfId="0" applyFont="1" applyBorder="1" applyAlignment="1" applyProtection="1">
      <alignment horizontal="center" vertical="center" shrinkToFit="1"/>
    </xf>
    <xf numFmtId="38" fontId="3" fillId="0" borderId="16" xfId="1" applyFont="1" applyBorder="1" applyAlignment="1" applyProtection="1">
      <alignment vertical="center" shrinkToFit="1"/>
    </xf>
    <xf numFmtId="38" fontId="6" fillId="2" borderId="1" xfId="1" applyFont="1" applyFill="1" applyBorder="1" applyAlignment="1" applyProtection="1">
      <alignment horizontal="center" vertical="center"/>
      <protection locked="0"/>
    </xf>
    <xf numFmtId="38" fontId="6" fillId="0" borderId="3" xfId="1" applyFont="1" applyBorder="1" applyAlignment="1">
      <alignment horizontal="right" vertical="center"/>
    </xf>
    <xf numFmtId="38" fontId="6" fillId="0" borderId="1" xfId="1" applyFont="1" applyFill="1" applyBorder="1" applyAlignment="1" applyProtection="1">
      <alignment horizontal="right" vertical="center"/>
    </xf>
    <xf numFmtId="38" fontId="6" fillId="0" borderId="1" xfId="1" applyFont="1" applyBorder="1">
      <alignment vertical="center"/>
    </xf>
    <xf numFmtId="38" fontId="6" fillId="0" borderId="1" xfId="1" applyFont="1" applyFill="1" applyBorder="1" applyAlignment="1" applyProtection="1">
      <alignment horizontal="right" vertical="center"/>
      <protection locked="0"/>
    </xf>
    <xf numFmtId="38" fontId="6" fillId="0" borderId="1" xfId="1" applyFont="1" applyFill="1" applyBorder="1">
      <alignment vertical="center"/>
    </xf>
    <xf numFmtId="38" fontId="6" fillId="0" borderId="16" xfId="1" applyFont="1" applyBorder="1">
      <alignment vertical="center"/>
    </xf>
    <xf numFmtId="38" fontId="6" fillId="0" borderId="14" xfId="1" applyFont="1" applyFill="1" applyBorder="1">
      <alignment vertical="center"/>
    </xf>
    <xf numFmtId="38" fontId="6" fillId="0" borderId="16" xfId="1" applyFont="1" applyFill="1" applyBorder="1">
      <alignment vertical="center"/>
    </xf>
    <xf numFmtId="38" fontId="6" fillId="0" borderId="9" xfId="1" applyFont="1" applyFill="1" applyBorder="1" applyAlignment="1" applyProtection="1">
      <alignment horizontal="right" vertical="center"/>
    </xf>
    <xf numFmtId="38" fontId="6" fillId="0" borderId="25" xfId="1" applyFont="1" applyFill="1" applyBorder="1" applyAlignment="1">
      <alignment horizontal="right" vertical="center"/>
    </xf>
    <xf numFmtId="38" fontId="6" fillId="0" borderId="16" xfId="1" applyFont="1" applyFill="1" applyBorder="1" applyAlignment="1">
      <alignment horizontal="right" vertical="center"/>
    </xf>
    <xf numFmtId="38" fontId="6" fillId="0" borderId="9" xfId="1" applyFont="1" applyBorder="1">
      <alignment vertical="center"/>
    </xf>
    <xf numFmtId="38" fontId="6" fillId="0" borderId="14" xfId="1" applyFont="1" applyBorder="1">
      <alignment vertical="center"/>
    </xf>
    <xf numFmtId="38" fontId="6" fillId="0" borderId="22" xfId="1" applyFont="1" applyFill="1" applyBorder="1">
      <alignment vertical="center"/>
    </xf>
    <xf numFmtId="38" fontId="6" fillId="0" borderId="9" xfId="1" applyFont="1" applyFill="1" applyBorder="1" applyAlignment="1" applyProtection="1">
      <alignment horizontal="right" vertical="center"/>
      <protection locked="0"/>
    </xf>
    <xf numFmtId="38" fontId="6" fillId="0" borderId="9" xfId="1" applyFont="1" applyFill="1" applyBorder="1">
      <alignment vertical="center"/>
    </xf>
    <xf numFmtId="38" fontId="6" fillId="0" borderId="14" xfId="1" applyFont="1" applyBorder="1" applyAlignment="1">
      <alignment horizontal="right" vertical="center" wrapText="1"/>
    </xf>
    <xf numFmtId="0" fontId="6" fillId="0" borderId="3" xfId="0" applyFont="1" applyBorder="1" applyAlignment="1">
      <alignment horizontal="right" vertical="center"/>
    </xf>
    <xf numFmtId="0" fontId="5" fillId="0" borderId="3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38" fontId="5" fillId="0" borderId="1" xfId="1" applyFont="1" applyFill="1" applyBorder="1" applyAlignment="1" applyProtection="1">
      <alignment horizontal="right" vertical="center"/>
    </xf>
    <xf numFmtId="38" fontId="5" fillId="0" borderId="1" xfId="1" applyFont="1" applyBorder="1" applyAlignment="1">
      <alignment horizontal="center" vertical="center"/>
    </xf>
    <xf numFmtId="0" fontId="5" fillId="0" borderId="9" xfId="0" applyFont="1" applyBorder="1" applyAlignment="1">
      <alignment horizontal="center" vertical="center"/>
    </xf>
    <xf numFmtId="38" fontId="5" fillId="2" borderId="1" xfId="1" applyFont="1" applyFill="1" applyBorder="1" applyAlignment="1" applyProtection="1">
      <alignment horizontal="right" vertical="center"/>
      <protection locked="0"/>
    </xf>
    <xf numFmtId="0" fontId="5" fillId="2" borderId="1" xfId="0" applyFont="1" applyFill="1" applyBorder="1" applyAlignment="1" applyProtection="1">
      <alignment horizontal="center" vertical="center"/>
      <protection locked="0"/>
    </xf>
    <xf numFmtId="38" fontId="5" fillId="0" borderId="16" xfId="1" applyFont="1" applyBorder="1" applyAlignment="1">
      <alignment horizontal="right" vertical="center"/>
    </xf>
    <xf numFmtId="38" fontId="5" fillId="2" borderId="16" xfId="1" applyFont="1" applyFill="1" applyBorder="1" applyAlignment="1" applyProtection="1">
      <alignment horizontal="center" vertical="center"/>
      <protection locked="0"/>
    </xf>
    <xf numFmtId="38" fontId="5" fillId="0" borderId="39" xfId="1" applyFont="1" applyBorder="1" applyAlignment="1">
      <alignment horizontal="right" vertical="center"/>
    </xf>
    <xf numFmtId="38" fontId="5" fillId="0" borderId="13" xfId="1" applyFont="1" applyBorder="1" applyAlignment="1">
      <alignment horizontal="right" vertical="center"/>
    </xf>
    <xf numFmtId="38" fontId="5" fillId="2" borderId="13"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38" fontId="5" fillId="0" borderId="1" xfId="1" applyFont="1" applyBorder="1" applyAlignment="1">
      <alignment horizontal="right" vertical="center"/>
    </xf>
    <xf numFmtId="38" fontId="5" fillId="2" borderId="16" xfId="1" applyFont="1" applyFill="1" applyBorder="1" applyAlignment="1" applyProtection="1">
      <alignment horizontal="right" vertical="center"/>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6"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0" borderId="17" xfId="0" applyFont="1" applyBorder="1" applyAlignment="1">
      <alignment horizontal="left" vertical="center"/>
    </xf>
    <xf numFmtId="0" fontId="5" fillId="0" borderId="30" xfId="0" applyFont="1" applyBorder="1" applyAlignment="1">
      <alignment horizontal="left" vertical="center" shrinkToFit="1"/>
    </xf>
    <xf numFmtId="0" fontId="5" fillId="0" borderId="34" xfId="0" applyFont="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5" fillId="0" borderId="26" xfId="0" applyFont="1" applyFill="1" applyBorder="1" applyAlignment="1">
      <alignment horizontal="center"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3" xfId="0" applyFont="1" applyBorder="1" applyAlignment="1">
      <alignment horizontal="center" vertical="center"/>
    </xf>
    <xf numFmtId="0" fontId="5" fillId="0" borderId="1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8" xfId="0" applyFont="1" applyFill="1" applyBorder="1" applyAlignment="1">
      <alignment horizontal="center" vertical="center"/>
    </xf>
    <xf numFmtId="0" fontId="8" fillId="0" borderId="30" xfId="0" applyFont="1" applyBorder="1" applyAlignment="1">
      <alignment horizontal="left" vertical="center" shrinkToFit="1"/>
    </xf>
    <xf numFmtId="0" fontId="8" fillId="0" borderId="34" xfId="0" applyFont="1" applyBorder="1" applyAlignment="1">
      <alignment horizontal="left" vertical="center" shrinkToFit="1"/>
    </xf>
    <xf numFmtId="0" fontId="4" fillId="0" borderId="1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10"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38" fontId="6" fillId="2" borderId="2" xfId="1" applyFont="1" applyFill="1" applyBorder="1" applyAlignment="1" applyProtection="1">
      <alignment horizontal="right" vertical="center"/>
      <protection locked="0"/>
    </xf>
    <xf numFmtId="38" fontId="6" fillId="2" borderId="4" xfId="1" applyFont="1" applyFill="1" applyBorder="1" applyAlignment="1" applyProtection="1">
      <alignment horizontal="right" vertical="center"/>
      <protection locked="0"/>
    </xf>
    <xf numFmtId="38" fontId="6" fillId="2" borderId="3" xfId="1" applyFont="1" applyFill="1" applyBorder="1" applyAlignment="1" applyProtection="1">
      <alignment horizontal="right" vertical="center"/>
      <protection locked="0"/>
    </xf>
    <xf numFmtId="38" fontId="6" fillId="0" borderId="1" xfId="1" applyFont="1" applyBorder="1" applyAlignment="1">
      <alignment horizontal="right"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6" fillId="2" borderId="5"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38" fontId="5" fillId="2" borderId="5" xfId="1" applyFont="1" applyFill="1" applyBorder="1" applyAlignment="1" applyProtection="1">
      <alignment horizontal="center" vertical="center"/>
      <protection locked="0"/>
    </xf>
    <xf numFmtId="38" fontId="5" fillId="2" borderId="15" xfId="1" applyFont="1" applyFill="1" applyBorder="1" applyAlignment="1" applyProtection="1">
      <alignment horizontal="center" vertical="center"/>
      <protection locked="0"/>
    </xf>
    <xf numFmtId="38" fontId="6" fillId="2" borderId="15" xfId="1" applyFont="1" applyFill="1" applyBorder="1" applyAlignment="1" applyProtection="1">
      <alignment horizontal="right" vertical="center"/>
      <protection locked="0"/>
    </xf>
    <xf numFmtId="38" fontId="6" fillId="0" borderId="16" xfId="1" applyFont="1" applyBorder="1" applyAlignment="1">
      <alignment horizontal="right" vertical="center"/>
    </xf>
    <xf numFmtId="38" fontId="6" fillId="2" borderId="1" xfId="1" applyFont="1" applyFill="1" applyBorder="1" applyAlignment="1" applyProtection="1">
      <alignment horizontal="right" vertical="center"/>
      <protection locked="0"/>
    </xf>
    <xf numFmtId="38" fontId="6" fillId="0" borderId="1" xfId="1" applyFont="1" applyFill="1" applyBorder="1" applyAlignment="1" applyProtection="1">
      <alignment horizontal="right" vertical="center"/>
    </xf>
    <xf numFmtId="38" fontId="5" fillId="2" borderId="40" xfId="1" applyFont="1" applyFill="1" applyBorder="1" applyAlignment="1" applyProtection="1">
      <alignment horizontal="center" vertical="center"/>
      <protection locked="0"/>
    </xf>
    <xf numFmtId="38" fontId="5" fillId="2" borderId="35" xfId="1" applyFont="1" applyFill="1" applyBorder="1" applyAlignment="1" applyProtection="1">
      <alignment horizontal="center" vertical="center"/>
      <protection locked="0"/>
    </xf>
    <xf numFmtId="38" fontId="6" fillId="0" borderId="10" xfId="1" applyFont="1" applyBorder="1" applyAlignment="1">
      <alignment horizontal="right" vertical="center"/>
    </xf>
    <xf numFmtId="38" fontId="6" fillId="0" borderId="11" xfId="1" applyFont="1" applyBorder="1" applyAlignment="1">
      <alignment horizontal="right" vertical="center"/>
    </xf>
    <xf numFmtId="38" fontId="6" fillId="0" borderId="12" xfId="1" applyFont="1" applyBorder="1" applyAlignment="1">
      <alignment horizontal="right" vertical="center"/>
    </xf>
    <xf numFmtId="38" fontId="6" fillId="0" borderId="2" xfId="0" applyNumberFormat="1" applyFont="1" applyBorder="1" applyAlignment="1">
      <alignment horizontal="right" vertical="center"/>
    </xf>
    <xf numFmtId="0" fontId="6" fillId="0" borderId="3" xfId="0" applyFont="1" applyBorder="1" applyAlignment="1">
      <alignment horizontal="right" vertical="center"/>
    </xf>
    <xf numFmtId="38" fontId="6" fillId="0" borderId="2" xfId="0" applyNumberFormat="1" applyFont="1" applyFill="1" applyBorder="1" applyAlignment="1">
      <alignment horizontal="right" vertical="center"/>
    </xf>
    <xf numFmtId="0" fontId="6" fillId="0" borderId="3" xfId="0"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8" fillId="0" borderId="29"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11"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5" fillId="0" borderId="4" xfId="0" applyFont="1" applyBorder="1" applyAlignment="1">
      <alignment horizontal="left" vertical="center" shrinkToFit="1"/>
    </xf>
    <xf numFmtId="38" fontId="6" fillId="0" borderId="7" xfId="0" applyNumberFormat="1" applyFont="1" applyBorder="1" applyAlignment="1">
      <alignment horizontal="right" vertical="center"/>
    </xf>
    <xf numFmtId="0" fontId="6" fillId="0" borderId="8" xfId="0" applyFont="1" applyBorder="1" applyAlignment="1">
      <alignment horizontal="right" vertical="center"/>
    </xf>
    <xf numFmtId="38" fontId="6" fillId="0" borderId="7" xfId="0" applyNumberFormat="1" applyFont="1" applyFill="1" applyBorder="1" applyAlignment="1">
      <alignment horizontal="right" vertical="center"/>
    </xf>
    <xf numFmtId="0" fontId="6" fillId="0" borderId="8" xfId="0" applyFont="1" applyFill="1" applyBorder="1" applyAlignment="1">
      <alignment horizontal="right" vertical="center"/>
    </xf>
    <xf numFmtId="38" fontId="6" fillId="0" borderId="9" xfId="0" applyNumberFormat="1" applyFont="1" applyBorder="1" applyAlignment="1">
      <alignment horizontal="right" vertical="center"/>
    </xf>
    <xf numFmtId="0" fontId="6" fillId="0" borderId="9" xfId="0" applyFont="1" applyBorder="1" applyAlignment="1">
      <alignment horizontal="right" vertical="center"/>
    </xf>
    <xf numFmtId="38" fontId="6" fillId="0" borderId="9" xfId="0" applyNumberFormat="1" applyFont="1" applyFill="1" applyBorder="1" applyAlignment="1">
      <alignment horizontal="right" vertical="center"/>
    </xf>
    <xf numFmtId="0" fontId="6" fillId="0" borderId="9" xfId="0" applyFont="1" applyFill="1" applyBorder="1" applyAlignment="1">
      <alignment horizontal="right" vertical="center"/>
    </xf>
    <xf numFmtId="38" fontId="6" fillId="0" borderId="5" xfId="0" applyNumberFormat="1" applyFont="1" applyBorder="1" applyAlignment="1">
      <alignment horizontal="right" vertical="center"/>
    </xf>
    <xf numFmtId="0" fontId="6" fillId="0" borderId="15" xfId="0" applyFont="1" applyBorder="1" applyAlignment="1">
      <alignment horizontal="right" vertical="center"/>
    </xf>
    <xf numFmtId="38" fontId="6" fillId="0" borderId="5" xfId="0" applyNumberFormat="1" applyFont="1" applyFill="1" applyBorder="1" applyAlignment="1">
      <alignment horizontal="right" vertical="center"/>
    </xf>
    <xf numFmtId="0" fontId="6" fillId="0" borderId="15" xfId="0" applyFont="1" applyFill="1" applyBorder="1" applyAlignment="1">
      <alignment horizontal="right"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xf>
    <xf numFmtId="0" fontId="5" fillId="0" borderId="19" xfId="0" applyFont="1" applyFill="1" applyBorder="1" applyAlignment="1">
      <alignment horizontal="left" vertical="center" shrinkToFit="1"/>
    </xf>
    <xf numFmtId="0" fontId="9" fillId="0" borderId="19"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238124</xdr:colOff>
      <xdr:row>0</xdr:row>
      <xdr:rowOff>142875</xdr:rowOff>
    </xdr:from>
    <xdr:to>
      <xdr:col>9</xdr:col>
      <xdr:colOff>380999</xdr:colOff>
      <xdr:row>7</xdr:row>
      <xdr:rowOff>104775</xdr:rowOff>
    </xdr:to>
    <xdr:sp macro="" textlink="">
      <xdr:nvSpPr>
        <xdr:cNvPr id="3" name="テキスト ボックス 2">
          <a:extLst>
            <a:ext uri="{FF2B5EF4-FFF2-40B4-BE49-F238E27FC236}">
              <a16:creationId xmlns:a16="http://schemas.microsoft.com/office/drawing/2014/main" id="{A2C1AFA6-FE39-41AF-A6B4-18E48B7C8F93}"/>
            </a:ext>
          </a:extLst>
        </xdr:cNvPr>
        <xdr:cNvSpPr txBox="1"/>
      </xdr:nvSpPr>
      <xdr:spPr>
        <a:xfrm>
          <a:off x="238124" y="142875"/>
          <a:ext cx="7496175" cy="10953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・色付きのセルのみ編集可能です。</a:t>
          </a:r>
          <a:endParaRPr kumimoji="1" lang="en-US" altLang="ja-JP" sz="1100"/>
        </a:p>
        <a:p>
          <a:r>
            <a:rPr lang="ja-JP" altLang="ja-JP" sz="1100">
              <a:solidFill>
                <a:schemeClr val="dk1"/>
              </a:solidFill>
              <a:effectLst/>
              <a:latin typeface="+mn-lt"/>
              <a:ea typeface="+mn-ea"/>
              <a:cs typeface="+mn-cs"/>
            </a:rPr>
            <a:t>・「助成事業に要する経費」（＝総事業費）ベースで記載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・「（本助成金交付までの繋ぎ資金）」には助成金が交付される間の資金手当ての種類と金額を記載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※助成金の交付は原則として事業完了後の精算払いのため。</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138113</xdr:colOff>
      <xdr:row>1</xdr:row>
      <xdr:rowOff>66674</xdr:rowOff>
    </xdr:from>
    <xdr:to>
      <xdr:col>5</xdr:col>
      <xdr:colOff>342900</xdr:colOff>
      <xdr:row>5</xdr:row>
      <xdr:rowOff>66675</xdr:rowOff>
    </xdr:to>
    <xdr:sp macro="" textlink="">
      <xdr:nvSpPr>
        <xdr:cNvPr id="6" name="テキスト ボックス 5">
          <a:extLst>
            <a:ext uri="{FF2B5EF4-FFF2-40B4-BE49-F238E27FC236}">
              <a16:creationId xmlns:a16="http://schemas.microsoft.com/office/drawing/2014/main" id="{C5FFCE9F-359B-44F8-BF5F-76CE23FA3005}"/>
            </a:ext>
          </a:extLst>
        </xdr:cNvPr>
        <xdr:cNvSpPr txBox="1"/>
      </xdr:nvSpPr>
      <xdr:spPr>
        <a:xfrm>
          <a:off x="138113" y="228599"/>
          <a:ext cx="4795837" cy="647701"/>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endParaRPr kumimoji="1" lang="en-US" altLang="ja-JP" sz="1100"/>
        </a:p>
        <a:p>
          <a:r>
            <a:rPr kumimoji="1" lang="en-US" altLang="ja-JP" sz="1100"/>
            <a:t>※</a:t>
          </a:r>
          <a:r>
            <a:rPr kumimoji="1" lang="ja-JP" altLang="en-US" sz="1100"/>
            <a:t>数式変更等を行う必要がある場合はお問い合わせください。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58634</xdr:colOff>
      <xdr:row>1</xdr:row>
      <xdr:rowOff>6061</xdr:rowOff>
    </xdr:from>
    <xdr:to>
      <xdr:col>1</xdr:col>
      <xdr:colOff>2876550</xdr:colOff>
      <xdr:row>5</xdr:row>
      <xdr:rowOff>142875</xdr:rowOff>
    </xdr:to>
    <xdr:sp macro="" textlink="">
      <xdr:nvSpPr>
        <xdr:cNvPr id="2" name="テキスト ボックス 1">
          <a:extLst>
            <a:ext uri="{FF2B5EF4-FFF2-40B4-BE49-F238E27FC236}">
              <a16:creationId xmlns:a16="http://schemas.microsoft.com/office/drawing/2014/main" id="{9B5BF9F4-5537-403C-841C-18893575F403}"/>
            </a:ext>
          </a:extLst>
        </xdr:cNvPr>
        <xdr:cNvSpPr txBox="1"/>
      </xdr:nvSpPr>
      <xdr:spPr>
        <a:xfrm>
          <a:off x="58634" y="177511"/>
          <a:ext cx="5151541" cy="822614"/>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609600</xdr:colOff>
      <xdr:row>24</xdr:row>
      <xdr:rowOff>200025</xdr:rowOff>
    </xdr:from>
    <xdr:to>
      <xdr:col>5</xdr:col>
      <xdr:colOff>323851</xdr:colOff>
      <xdr:row>26</xdr:row>
      <xdr:rowOff>0</xdr:rowOff>
    </xdr:to>
    <xdr:sp macro="" textlink="">
      <xdr:nvSpPr>
        <xdr:cNvPr id="2" name="テキスト ボックス 1">
          <a:extLst>
            <a:ext uri="{FF2B5EF4-FFF2-40B4-BE49-F238E27FC236}">
              <a16:creationId xmlns:a16="http://schemas.microsoft.com/office/drawing/2014/main" id="{8D62AFC4-66F0-417A-A57A-52E311BBE213}"/>
            </a:ext>
          </a:extLst>
        </xdr:cNvPr>
        <xdr:cNvSpPr txBox="1"/>
      </xdr:nvSpPr>
      <xdr:spPr>
        <a:xfrm>
          <a:off x="1981200" y="3667125"/>
          <a:ext cx="2657476" cy="2952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xdr:txBody>
    </xdr:sp>
    <xdr:clientData/>
  </xdr:twoCellAnchor>
  <xdr:twoCellAnchor>
    <xdr:from>
      <xdr:col>0</xdr:col>
      <xdr:colOff>123825</xdr:colOff>
      <xdr:row>0</xdr:row>
      <xdr:rowOff>85725</xdr:rowOff>
    </xdr:from>
    <xdr:to>
      <xdr:col>9</xdr:col>
      <xdr:colOff>266700</xdr:colOff>
      <xdr:row>7</xdr:row>
      <xdr:rowOff>47625</xdr:rowOff>
    </xdr:to>
    <xdr:sp macro="" textlink="">
      <xdr:nvSpPr>
        <xdr:cNvPr id="3" name="テキスト ボックス 2">
          <a:extLst>
            <a:ext uri="{FF2B5EF4-FFF2-40B4-BE49-F238E27FC236}">
              <a16:creationId xmlns:a16="http://schemas.microsoft.com/office/drawing/2014/main" id="{C478FC30-0D63-4EC5-BB9E-AF6D75586652}"/>
            </a:ext>
          </a:extLst>
        </xdr:cNvPr>
        <xdr:cNvSpPr txBox="1"/>
      </xdr:nvSpPr>
      <xdr:spPr>
        <a:xfrm>
          <a:off x="123825" y="85725"/>
          <a:ext cx="7496175" cy="10953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・色付きのセルのみ編集可能です。</a:t>
          </a:r>
          <a:endParaRPr kumimoji="1" lang="en-US" altLang="ja-JP" sz="1100"/>
        </a:p>
        <a:p>
          <a:r>
            <a:rPr lang="ja-JP" altLang="ja-JP" sz="1100">
              <a:solidFill>
                <a:schemeClr val="dk1"/>
              </a:solidFill>
              <a:effectLst/>
              <a:latin typeface="+mn-lt"/>
              <a:ea typeface="+mn-ea"/>
              <a:cs typeface="+mn-cs"/>
            </a:rPr>
            <a:t>・「助成事業に要する経費」（＝総事業費）ベースで記載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・「（本助成金交付までの繋ぎ資金）」には助成金が交付される間の資金手当ての種類と金額を記載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※助成金の交付は原則として事業完了後の精算払いのため。</a:t>
          </a:r>
        </a:p>
        <a:p>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138113</xdr:colOff>
      <xdr:row>1</xdr:row>
      <xdr:rowOff>66674</xdr:rowOff>
    </xdr:from>
    <xdr:to>
      <xdr:col>5</xdr:col>
      <xdr:colOff>590550</xdr:colOff>
      <xdr:row>5</xdr:row>
      <xdr:rowOff>66675</xdr:rowOff>
    </xdr:to>
    <xdr:sp macro="" textlink="">
      <xdr:nvSpPr>
        <xdr:cNvPr id="2" name="テキスト ボックス 1">
          <a:extLst>
            <a:ext uri="{FF2B5EF4-FFF2-40B4-BE49-F238E27FC236}">
              <a16:creationId xmlns:a16="http://schemas.microsoft.com/office/drawing/2014/main" id="{455DA4C7-8416-4BED-945B-6992D2FEBF08}"/>
            </a:ext>
          </a:extLst>
        </xdr:cNvPr>
        <xdr:cNvSpPr txBox="1"/>
      </xdr:nvSpPr>
      <xdr:spPr>
        <a:xfrm>
          <a:off x="138113" y="228599"/>
          <a:ext cx="4767262" cy="647701"/>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endParaRPr kumimoji="1" lang="en-US" altLang="ja-JP" sz="1100"/>
        </a:p>
        <a:p>
          <a:r>
            <a:rPr kumimoji="1" lang="en-US" altLang="ja-JP" sz="1100"/>
            <a:t>※</a:t>
          </a:r>
          <a:r>
            <a:rPr kumimoji="1" lang="ja-JP" altLang="en-US" sz="1100"/>
            <a:t>数式変更等を行う必要がある場合はお問い合わせください。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58634</xdr:colOff>
      <xdr:row>1</xdr:row>
      <xdr:rowOff>6061</xdr:rowOff>
    </xdr:from>
    <xdr:to>
      <xdr:col>1</xdr:col>
      <xdr:colOff>2876550</xdr:colOff>
      <xdr:row>5</xdr:row>
      <xdr:rowOff>142875</xdr:rowOff>
    </xdr:to>
    <xdr:sp macro="" textlink="">
      <xdr:nvSpPr>
        <xdr:cNvPr id="2" name="テキスト ボックス 1">
          <a:extLst>
            <a:ext uri="{FF2B5EF4-FFF2-40B4-BE49-F238E27FC236}">
              <a16:creationId xmlns:a16="http://schemas.microsoft.com/office/drawing/2014/main" id="{B8567473-34F7-4BD1-85CE-403ABB9E4600}"/>
            </a:ext>
          </a:extLst>
        </xdr:cNvPr>
        <xdr:cNvSpPr txBox="1"/>
      </xdr:nvSpPr>
      <xdr:spPr>
        <a:xfrm>
          <a:off x="58634" y="177511"/>
          <a:ext cx="5151541" cy="822614"/>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C776-7A60-49A9-B3CA-DCE2805CC0E6}">
  <sheetPr>
    <pageSetUpPr fitToPage="1"/>
  </sheetPr>
  <dimension ref="A10:P61"/>
  <sheetViews>
    <sheetView view="pageBreakPreview" zoomScaleNormal="100" zoomScaleSheetLayoutView="100" workbookViewId="0">
      <selection activeCell="C15" sqref="C15:D15"/>
    </sheetView>
  </sheetViews>
  <sheetFormatPr defaultRowHeight="12.75" x14ac:dyDescent="0.4"/>
  <cols>
    <col min="1" max="4" width="9" style="3"/>
    <col min="5" max="6" width="20.625" style="3" customWidth="1"/>
    <col min="7" max="7" width="1.25" style="3" customWidth="1"/>
    <col min="8" max="9" width="9" style="3"/>
    <col min="10" max="11" width="20.625" style="3" customWidth="1"/>
    <col min="12" max="12" width="1.25" style="3" customWidth="1"/>
    <col min="13" max="14" width="9" style="3"/>
    <col min="15" max="16" width="20.625" style="3" customWidth="1"/>
    <col min="17" max="16384" width="9" style="3"/>
  </cols>
  <sheetData>
    <row r="10" spans="1:16" ht="20.100000000000001" customHeight="1" x14ac:dyDescent="0.4">
      <c r="A10" s="88" t="s">
        <v>0</v>
      </c>
    </row>
    <row r="11" spans="1:16" ht="20.100000000000001" customHeight="1" x14ac:dyDescent="0.4">
      <c r="A11" s="88" t="s">
        <v>1</v>
      </c>
      <c r="F11" s="5"/>
      <c r="G11" s="5"/>
      <c r="K11" s="5"/>
      <c r="L11" s="5"/>
      <c r="P11" s="5"/>
    </row>
    <row r="12" spans="1:16" ht="20.100000000000001" customHeight="1" thickBot="1" x14ac:dyDescent="0.45">
      <c r="A12" s="88"/>
      <c r="F12" s="5"/>
      <c r="G12" s="5"/>
      <c r="K12" s="5"/>
      <c r="L12" s="5"/>
      <c r="P12" s="5" t="s">
        <v>100</v>
      </c>
    </row>
    <row r="13" spans="1:16" ht="20.100000000000001" customHeight="1" thickBot="1" x14ac:dyDescent="0.45">
      <c r="C13" s="129" t="s">
        <v>56</v>
      </c>
      <c r="D13" s="130"/>
      <c r="E13" s="130"/>
      <c r="F13" s="131"/>
      <c r="G13" s="91"/>
      <c r="H13" s="129" t="s">
        <v>57</v>
      </c>
      <c r="I13" s="130"/>
      <c r="J13" s="130"/>
      <c r="K13" s="131"/>
      <c r="L13" s="91"/>
      <c r="M13" s="129" t="s">
        <v>99</v>
      </c>
      <c r="N13" s="130"/>
      <c r="O13" s="130"/>
      <c r="P13" s="131"/>
    </row>
    <row r="14" spans="1:16" ht="20.100000000000001" customHeight="1" x14ac:dyDescent="0.4">
      <c r="A14" s="145" t="s">
        <v>3</v>
      </c>
      <c r="B14" s="146"/>
      <c r="C14" s="134" t="s">
        <v>4</v>
      </c>
      <c r="D14" s="134"/>
      <c r="E14" s="134" t="s">
        <v>53</v>
      </c>
      <c r="F14" s="134"/>
      <c r="G14" s="91"/>
      <c r="H14" s="134" t="s">
        <v>4</v>
      </c>
      <c r="I14" s="134"/>
      <c r="J14" s="134" t="s">
        <v>53</v>
      </c>
      <c r="K14" s="134"/>
      <c r="L14" s="91"/>
      <c r="M14" s="134" t="s">
        <v>4</v>
      </c>
      <c r="N14" s="134"/>
      <c r="O14" s="134" t="s">
        <v>53</v>
      </c>
      <c r="P14" s="134"/>
    </row>
    <row r="15" spans="1:16" ht="20.100000000000001" customHeight="1" x14ac:dyDescent="0.4">
      <c r="A15" s="145" t="s">
        <v>9</v>
      </c>
      <c r="B15" s="146"/>
      <c r="C15" s="135"/>
      <c r="D15" s="135"/>
      <c r="E15" s="136"/>
      <c r="F15" s="136"/>
      <c r="G15" s="92"/>
      <c r="H15" s="135"/>
      <c r="I15" s="135"/>
      <c r="J15" s="136"/>
      <c r="K15" s="136"/>
      <c r="L15" s="92"/>
      <c r="M15" s="143">
        <f>C15+H15</f>
        <v>0</v>
      </c>
      <c r="N15" s="143"/>
      <c r="O15" s="136"/>
      <c r="P15" s="136"/>
    </row>
    <row r="16" spans="1:16" ht="20.100000000000001" customHeight="1" x14ac:dyDescent="0.4">
      <c r="A16" s="145" t="s">
        <v>10</v>
      </c>
      <c r="B16" s="146"/>
      <c r="C16" s="135"/>
      <c r="D16" s="135"/>
      <c r="E16" s="136"/>
      <c r="F16" s="136"/>
      <c r="G16" s="92"/>
      <c r="H16" s="135"/>
      <c r="I16" s="135"/>
      <c r="J16" s="136"/>
      <c r="K16" s="136"/>
      <c r="L16" s="92"/>
      <c r="M16" s="143">
        <f>C16+H16</f>
        <v>0</v>
      </c>
      <c r="N16" s="143"/>
      <c r="O16" s="136"/>
      <c r="P16" s="136"/>
    </row>
    <row r="17" spans="1:16" ht="20.100000000000001" customHeight="1" x14ac:dyDescent="0.4">
      <c r="A17" s="147" t="s">
        <v>11</v>
      </c>
      <c r="B17" s="148"/>
      <c r="C17" s="135"/>
      <c r="D17" s="135"/>
      <c r="E17" s="133" t="s">
        <v>49</v>
      </c>
      <c r="F17" s="133"/>
      <c r="G17" s="93"/>
      <c r="H17" s="135"/>
      <c r="I17" s="135"/>
      <c r="J17" s="133" t="s">
        <v>49</v>
      </c>
      <c r="K17" s="133"/>
      <c r="L17" s="93"/>
      <c r="M17" s="132">
        <f>C17+H17</f>
        <v>0</v>
      </c>
      <c r="N17" s="132"/>
      <c r="O17" s="133" t="s">
        <v>49</v>
      </c>
      <c r="P17" s="133"/>
    </row>
    <row r="18" spans="1:16" ht="20.100000000000001" customHeight="1" x14ac:dyDescent="0.4">
      <c r="A18" s="149"/>
      <c r="B18" s="150"/>
      <c r="C18" s="135"/>
      <c r="D18" s="135"/>
      <c r="E18" s="33" t="s">
        <v>50</v>
      </c>
      <c r="F18" s="90"/>
      <c r="G18" s="94"/>
      <c r="H18" s="135"/>
      <c r="I18" s="135"/>
      <c r="J18" s="33" t="s">
        <v>50</v>
      </c>
      <c r="K18" s="90"/>
      <c r="L18" s="94"/>
      <c r="M18" s="132"/>
      <c r="N18" s="132"/>
      <c r="O18" s="33" t="s">
        <v>50</v>
      </c>
      <c r="P18" s="55">
        <f>F18+K18</f>
        <v>0</v>
      </c>
    </row>
    <row r="19" spans="1:16" ht="20.100000000000001" customHeight="1" x14ac:dyDescent="0.4">
      <c r="A19" s="149"/>
      <c r="B19" s="150"/>
      <c r="C19" s="135"/>
      <c r="D19" s="135"/>
      <c r="E19" s="33" t="s">
        <v>51</v>
      </c>
      <c r="F19" s="90"/>
      <c r="G19" s="94"/>
      <c r="H19" s="135"/>
      <c r="I19" s="135"/>
      <c r="J19" s="33" t="s">
        <v>51</v>
      </c>
      <c r="K19" s="90"/>
      <c r="L19" s="94"/>
      <c r="M19" s="132"/>
      <c r="N19" s="132"/>
      <c r="O19" s="33" t="s">
        <v>51</v>
      </c>
      <c r="P19" s="55">
        <f>F19+K19</f>
        <v>0</v>
      </c>
    </row>
    <row r="20" spans="1:16" ht="20.100000000000001" customHeight="1" x14ac:dyDescent="0.4">
      <c r="A20" s="151"/>
      <c r="B20" s="152"/>
      <c r="C20" s="135"/>
      <c r="D20" s="135"/>
      <c r="E20" s="33" t="s">
        <v>52</v>
      </c>
      <c r="F20" s="90"/>
      <c r="G20" s="94"/>
      <c r="H20" s="135"/>
      <c r="I20" s="135"/>
      <c r="J20" s="33" t="s">
        <v>52</v>
      </c>
      <c r="K20" s="90"/>
      <c r="L20" s="94"/>
      <c r="M20" s="132"/>
      <c r="N20" s="132"/>
      <c r="O20" s="33" t="s">
        <v>52</v>
      </c>
      <c r="P20" s="55">
        <f>F20+K20</f>
        <v>0</v>
      </c>
    </row>
    <row r="21" spans="1:16" ht="20.100000000000001" customHeight="1" thickBot="1" x14ac:dyDescent="0.45">
      <c r="A21" s="145" t="s">
        <v>12</v>
      </c>
      <c r="B21" s="146"/>
      <c r="C21" s="144"/>
      <c r="D21" s="144"/>
      <c r="E21" s="138"/>
      <c r="F21" s="138"/>
      <c r="G21" s="94"/>
      <c r="H21" s="144"/>
      <c r="I21" s="144"/>
      <c r="J21" s="138"/>
      <c r="K21" s="138"/>
      <c r="L21" s="94"/>
      <c r="M21" s="137">
        <f>C21+H21</f>
        <v>0</v>
      </c>
      <c r="N21" s="137"/>
      <c r="O21" s="138"/>
      <c r="P21" s="138"/>
    </row>
    <row r="22" spans="1:16" ht="20.100000000000001" customHeight="1" thickBot="1" x14ac:dyDescent="0.45">
      <c r="A22" s="145" t="s">
        <v>13</v>
      </c>
      <c r="B22" s="146"/>
      <c r="C22" s="139">
        <f>SUM(C15:D21)</f>
        <v>0</v>
      </c>
      <c r="D22" s="140"/>
      <c r="E22" s="141"/>
      <c r="F22" s="142"/>
      <c r="G22" s="94"/>
      <c r="H22" s="139">
        <f>SUM(H15:I21)</f>
        <v>0</v>
      </c>
      <c r="I22" s="140"/>
      <c r="J22" s="141"/>
      <c r="K22" s="142"/>
      <c r="L22" s="94"/>
      <c r="M22" s="139">
        <f>C22+H22</f>
        <v>0</v>
      </c>
      <c r="N22" s="140"/>
      <c r="O22" s="141"/>
      <c r="P22" s="142"/>
    </row>
    <row r="23" spans="1:16" ht="20.100000000000001" customHeight="1" x14ac:dyDescent="0.4">
      <c r="A23" s="24"/>
      <c r="B23" s="24"/>
      <c r="C23" s="24"/>
      <c r="D23" s="24"/>
      <c r="E23" s="25"/>
      <c r="F23" s="25"/>
      <c r="G23" s="25"/>
      <c r="H23" s="24"/>
      <c r="I23" s="24"/>
      <c r="J23" s="25"/>
      <c r="K23" s="25"/>
      <c r="L23" s="25"/>
      <c r="M23" s="24"/>
      <c r="N23" s="24"/>
      <c r="O23" s="25"/>
      <c r="P23" s="25"/>
    </row>
    <row r="24" spans="1:16" ht="20.100000000000001" customHeight="1" x14ac:dyDescent="0.4"/>
    <row r="25" spans="1:16" ht="20.100000000000001" customHeight="1" x14ac:dyDescent="0.4"/>
    <row r="26" spans="1:16" ht="20.100000000000001" customHeight="1" x14ac:dyDescent="0.4"/>
    <row r="27" spans="1:16" ht="20.100000000000001" customHeight="1" x14ac:dyDescent="0.4"/>
    <row r="28" spans="1:16" ht="20.100000000000001" customHeight="1" x14ac:dyDescent="0.4"/>
    <row r="29" spans="1:16" ht="20.100000000000001" customHeight="1" x14ac:dyDescent="0.4"/>
    <row r="30" spans="1:16" ht="20.100000000000001" customHeight="1" x14ac:dyDescent="0.4"/>
    <row r="31" spans="1:16" ht="20.100000000000001" customHeight="1" x14ac:dyDescent="0.4"/>
    <row r="32" spans="1:1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sheetData>
  <sheetProtection algorithmName="SHA-512" hashValue="xR9IC3XNitamhxV7D5HB9Pl31IUrPypA0AfREEOBcQA31BWHZxuWe1fc7sl96dBtxG8Lg5kuEr1m8ELnDmNAcw==" saltValue="BdIBDFLUi9oaHhBAvx3Atw==" spinCount="100000" sheet="1" objects="1" scenarios="1"/>
  <mergeCells count="45">
    <mergeCell ref="A14:B14"/>
    <mergeCell ref="C14:D14"/>
    <mergeCell ref="E14:F14"/>
    <mergeCell ref="A15:B15"/>
    <mergeCell ref="C15:D15"/>
    <mergeCell ref="E15:F15"/>
    <mergeCell ref="A16:B16"/>
    <mergeCell ref="C16:D16"/>
    <mergeCell ref="E16:F16"/>
    <mergeCell ref="A17:B20"/>
    <mergeCell ref="C17:D20"/>
    <mergeCell ref="E17:F17"/>
    <mergeCell ref="A21:B21"/>
    <mergeCell ref="C21:D21"/>
    <mergeCell ref="E21:F21"/>
    <mergeCell ref="A22:B22"/>
    <mergeCell ref="C22:D22"/>
    <mergeCell ref="E22:F22"/>
    <mergeCell ref="H22:I22"/>
    <mergeCell ref="J22:K22"/>
    <mergeCell ref="H17:I20"/>
    <mergeCell ref="J17:K17"/>
    <mergeCell ref="H21:I21"/>
    <mergeCell ref="J21:K21"/>
    <mergeCell ref="M21:N21"/>
    <mergeCell ref="O21:P21"/>
    <mergeCell ref="M22:N22"/>
    <mergeCell ref="O22:P22"/>
    <mergeCell ref="M14:N14"/>
    <mergeCell ref="O14:P14"/>
    <mergeCell ref="M15:N15"/>
    <mergeCell ref="O15:P15"/>
    <mergeCell ref="M16:N16"/>
    <mergeCell ref="O16:P16"/>
    <mergeCell ref="C13:F13"/>
    <mergeCell ref="H13:K13"/>
    <mergeCell ref="M13:P13"/>
    <mergeCell ref="M17:N20"/>
    <mergeCell ref="O17:P17"/>
    <mergeCell ref="H14:I14"/>
    <mergeCell ref="J14:K14"/>
    <mergeCell ref="H15:I15"/>
    <mergeCell ref="J15:K15"/>
    <mergeCell ref="H16:I16"/>
    <mergeCell ref="J16:K16"/>
  </mergeCells>
  <phoneticPr fontId="2"/>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B01B-054B-44A2-AB67-70EDF1F92C58}">
  <sheetPr>
    <pageSetUpPr fitToPage="1"/>
  </sheetPr>
  <dimension ref="A1:P78"/>
  <sheetViews>
    <sheetView tabSelected="1" view="pageBreakPreview" zoomScaleNormal="100" zoomScaleSheetLayoutView="100" workbookViewId="0">
      <selection activeCell="A9" sqref="A9"/>
    </sheetView>
  </sheetViews>
  <sheetFormatPr defaultRowHeight="12.75" x14ac:dyDescent="0.4"/>
  <cols>
    <col min="1" max="2" width="9" style="3"/>
    <col min="3" max="4" width="18.125" style="3" customWidth="1"/>
    <col min="5" max="5" width="6" style="3" customWidth="1"/>
    <col min="6" max="6" width="18.125" style="4" customWidth="1"/>
    <col min="7" max="7" width="1.25" style="3" customWidth="1"/>
    <col min="8" max="9" width="18.125" style="3" customWidth="1"/>
    <col min="10" max="10" width="6" style="3" customWidth="1"/>
    <col min="11" max="11" width="18.125" style="4" customWidth="1"/>
    <col min="12" max="12" width="1.25" style="3" customWidth="1"/>
    <col min="13" max="14" width="18.125" style="3" customWidth="1"/>
    <col min="15" max="15" width="6" style="3" customWidth="1"/>
    <col min="16" max="16" width="18.125" style="4" customWidth="1"/>
    <col min="17" max="16384" width="9" style="3"/>
  </cols>
  <sheetData>
    <row r="1" spans="1:16" ht="12.75" customHeight="1" x14ac:dyDescent="0.4"/>
    <row r="2" spans="1:16" ht="12.75" customHeight="1" x14ac:dyDescent="0.4"/>
    <row r="3" spans="1:16" ht="12.75" customHeight="1" x14ac:dyDescent="0.4"/>
    <row r="4" spans="1:16" ht="12.75" customHeight="1" x14ac:dyDescent="0.4"/>
    <row r="5" spans="1:16" ht="12.75" customHeight="1" x14ac:dyDescent="0.4"/>
    <row r="6" spans="1:16" ht="12.75" customHeight="1" x14ac:dyDescent="0.4"/>
    <row r="7" spans="1:16" ht="12.75" customHeight="1" x14ac:dyDescent="0.4"/>
    <row r="8" spans="1:16" ht="20.100000000000001" customHeight="1" x14ac:dyDescent="0.4">
      <c r="A8" s="88" t="s">
        <v>0</v>
      </c>
    </row>
    <row r="9" spans="1:16" ht="20.100000000000001" customHeight="1" x14ac:dyDescent="0.4">
      <c r="A9" s="88" t="s">
        <v>58</v>
      </c>
      <c r="P9" s="6"/>
    </row>
    <row r="10" spans="1:16" ht="20.100000000000001" customHeight="1" thickBot="1" x14ac:dyDescent="0.45">
      <c r="A10" s="88"/>
      <c r="P10" s="6" t="s">
        <v>100</v>
      </c>
    </row>
    <row r="11" spans="1:16" ht="20.100000000000001" customHeight="1" thickBot="1" x14ac:dyDescent="0.45">
      <c r="A11" s="65"/>
      <c r="B11" s="66"/>
      <c r="C11" s="166" t="s">
        <v>86</v>
      </c>
      <c r="D11" s="167"/>
      <c r="E11" s="167"/>
      <c r="F11" s="168"/>
      <c r="H11" s="166" t="s">
        <v>79</v>
      </c>
      <c r="I11" s="167"/>
      <c r="J11" s="167"/>
      <c r="K11" s="168"/>
      <c r="M11" s="166" t="s">
        <v>94</v>
      </c>
      <c r="N11" s="167"/>
      <c r="O11" s="167"/>
      <c r="P11" s="168"/>
    </row>
    <row r="12" spans="1:16" ht="39.950000000000003" customHeight="1" x14ac:dyDescent="0.4">
      <c r="A12" s="176" t="s">
        <v>5</v>
      </c>
      <c r="B12" s="177"/>
      <c r="C12" s="60" t="s">
        <v>54</v>
      </c>
      <c r="D12" s="34" t="s">
        <v>14</v>
      </c>
      <c r="E12" s="34"/>
      <c r="F12" s="35" t="s">
        <v>6</v>
      </c>
      <c r="H12" s="60" t="s">
        <v>54</v>
      </c>
      <c r="I12" s="34" t="s">
        <v>14</v>
      </c>
      <c r="J12" s="34"/>
      <c r="K12" s="35" t="s">
        <v>6</v>
      </c>
      <c r="M12" s="60" t="s">
        <v>54</v>
      </c>
      <c r="N12" s="34" t="s">
        <v>14</v>
      </c>
      <c r="O12" s="34"/>
      <c r="P12" s="35" t="s">
        <v>6</v>
      </c>
    </row>
    <row r="13" spans="1:16" ht="39.950000000000003" customHeight="1" x14ac:dyDescent="0.4">
      <c r="A13" s="178" t="s">
        <v>42</v>
      </c>
      <c r="B13" s="179"/>
      <c r="C13" s="61">
        <f>'8.経費内訳'!C19</f>
        <v>0</v>
      </c>
      <c r="D13" s="48">
        <f>C13/11</f>
        <v>0</v>
      </c>
      <c r="E13" s="7" t="s">
        <v>7</v>
      </c>
      <c r="F13" s="8">
        <f>C13-D13</f>
        <v>0</v>
      </c>
      <c r="H13" s="61">
        <f>'8.経費内訳'!F19</f>
        <v>0</v>
      </c>
      <c r="I13" s="48">
        <f>H13/11</f>
        <v>0</v>
      </c>
      <c r="J13" s="7" t="s">
        <v>7</v>
      </c>
      <c r="K13" s="8">
        <f>H13-I13</f>
        <v>0</v>
      </c>
      <c r="M13" s="57">
        <f>C13+H13</f>
        <v>0</v>
      </c>
      <c r="N13" s="40">
        <f>D13+I13</f>
        <v>0</v>
      </c>
      <c r="O13" s="41" t="s">
        <v>7</v>
      </c>
      <c r="P13" s="42">
        <f>F13+K13</f>
        <v>0</v>
      </c>
    </row>
    <row r="14" spans="1:16" ht="20.100000000000001" customHeight="1" x14ac:dyDescent="0.4">
      <c r="A14" s="67"/>
      <c r="B14" s="68"/>
      <c r="C14" s="164" t="s">
        <v>87</v>
      </c>
      <c r="D14" s="165"/>
      <c r="E14" s="7" t="s">
        <v>48</v>
      </c>
      <c r="F14" s="8">
        <f>ROUNDDOWN(F13,-3)</f>
        <v>0</v>
      </c>
      <c r="H14" s="164" t="s">
        <v>87</v>
      </c>
      <c r="I14" s="165"/>
      <c r="J14" s="7" t="s">
        <v>48</v>
      </c>
      <c r="K14" s="8">
        <f>ROUNDDOWN(K13,-3)</f>
        <v>0</v>
      </c>
      <c r="M14" s="164" t="s">
        <v>87</v>
      </c>
      <c r="N14" s="165"/>
      <c r="O14" s="41" t="s">
        <v>48</v>
      </c>
      <c r="P14" s="42">
        <f>F14+K14</f>
        <v>0</v>
      </c>
    </row>
    <row r="15" spans="1:16" ht="39.950000000000003" customHeight="1" x14ac:dyDescent="0.4">
      <c r="A15" s="178" t="s">
        <v>43</v>
      </c>
      <c r="B15" s="179"/>
      <c r="C15" s="61">
        <f>'8.経費内訳'!C26</f>
        <v>0</v>
      </c>
      <c r="D15" s="48">
        <f>C15/11</f>
        <v>0</v>
      </c>
      <c r="E15" s="7" t="s">
        <v>8</v>
      </c>
      <c r="F15" s="8">
        <f>C15-D15</f>
        <v>0</v>
      </c>
      <c r="H15" s="61">
        <f>'8.経費内訳'!F26</f>
        <v>0</v>
      </c>
      <c r="I15" s="48">
        <f>H15/11</f>
        <v>0</v>
      </c>
      <c r="J15" s="7" t="s">
        <v>8</v>
      </c>
      <c r="K15" s="8">
        <f>H15-I15</f>
        <v>0</v>
      </c>
      <c r="M15" s="57">
        <f>C15+H15</f>
        <v>0</v>
      </c>
      <c r="N15" s="40">
        <f>D15+I15</f>
        <v>0</v>
      </c>
      <c r="O15" s="41" t="s">
        <v>8</v>
      </c>
      <c r="P15" s="42">
        <f>F15+K15</f>
        <v>0</v>
      </c>
    </row>
    <row r="16" spans="1:16" ht="20.100000000000001" customHeight="1" thickBot="1" x14ac:dyDescent="0.45">
      <c r="A16" s="25"/>
      <c r="B16" s="25"/>
      <c r="C16" s="181" t="s">
        <v>88</v>
      </c>
      <c r="D16" s="182"/>
      <c r="E16" s="9" t="s">
        <v>16</v>
      </c>
      <c r="F16" s="10">
        <f>ROUNDDOWN(F15*2/3,-3)</f>
        <v>0</v>
      </c>
      <c r="H16" s="159" t="s">
        <v>88</v>
      </c>
      <c r="I16" s="160"/>
      <c r="J16" s="9" t="s">
        <v>16</v>
      </c>
      <c r="K16" s="10">
        <f>ROUNDDOWN(K15*2/3,-3)</f>
        <v>0</v>
      </c>
      <c r="M16" s="159" t="s">
        <v>88</v>
      </c>
      <c r="N16" s="160"/>
      <c r="O16" s="43" t="s">
        <v>16</v>
      </c>
      <c r="P16" s="44">
        <f>F16+K16</f>
        <v>0</v>
      </c>
    </row>
    <row r="17" spans="1:16" s="23" customFormat="1" ht="20.100000000000001" customHeight="1" thickBot="1" x14ac:dyDescent="0.45">
      <c r="A17" s="69"/>
      <c r="B17" s="69"/>
      <c r="C17" s="174" t="s">
        <v>89</v>
      </c>
      <c r="D17" s="175"/>
      <c r="E17" s="11" t="s">
        <v>17</v>
      </c>
      <c r="F17" s="12">
        <f>MIN(5000000,F14+F16)</f>
        <v>0</v>
      </c>
      <c r="H17" s="174" t="s">
        <v>89</v>
      </c>
      <c r="I17" s="175"/>
      <c r="J17" s="11" t="s">
        <v>17</v>
      </c>
      <c r="K17" s="12">
        <f>MIN(5000000,K14+K16)</f>
        <v>0</v>
      </c>
      <c r="M17" s="161" t="s">
        <v>91</v>
      </c>
      <c r="N17" s="162"/>
      <c r="O17" s="11" t="s">
        <v>17</v>
      </c>
      <c r="P17" s="12">
        <f>F17+K17</f>
        <v>0</v>
      </c>
    </row>
    <row r="18" spans="1:16" s="23" customFormat="1" ht="20.100000000000001" customHeight="1" x14ac:dyDescent="0.4">
      <c r="A18" s="180"/>
      <c r="B18" s="180"/>
      <c r="C18" s="163"/>
      <c r="D18" s="163"/>
      <c r="E18" s="163"/>
      <c r="F18" s="163"/>
      <c r="H18" s="163"/>
      <c r="I18" s="163"/>
      <c r="J18" s="163"/>
      <c r="K18" s="163"/>
      <c r="M18" s="163"/>
      <c r="N18" s="163"/>
      <c r="O18" s="163"/>
      <c r="P18" s="163"/>
    </row>
    <row r="19" spans="1:16" ht="20.100000000000001" customHeight="1" x14ac:dyDescent="0.4">
      <c r="A19" s="145" t="s">
        <v>27</v>
      </c>
      <c r="B19" s="173"/>
      <c r="C19" s="61">
        <f>'8.経費内訳'!C33</f>
        <v>0</v>
      </c>
      <c r="D19" s="48">
        <f>C19/11</f>
        <v>0</v>
      </c>
      <c r="E19" s="7"/>
      <c r="F19" s="8">
        <f>C19-D19</f>
        <v>0</v>
      </c>
      <c r="H19" s="61">
        <f>'8.経費内訳'!F33</f>
        <v>0</v>
      </c>
      <c r="I19" s="48">
        <f>H19/11</f>
        <v>0</v>
      </c>
      <c r="J19" s="7"/>
      <c r="K19" s="8">
        <f>H19-I19</f>
        <v>0</v>
      </c>
      <c r="M19" s="57">
        <f>C19+H19</f>
        <v>0</v>
      </c>
      <c r="N19" s="40">
        <f>D19+I19</f>
        <v>0</v>
      </c>
      <c r="O19" s="41"/>
      <c r="P19" s="42">
        <f>F19+K19</f>
        <v>0</v>
      </c>
    </row>
    <row r="20" spans="1:16" ht="20.100000000000001" customHeight="1" x14ac:dyDescent="0.4">
      <c r="A20" s="145" t="s">
        <v>24</v>
      </c>
      <c r="B20" s="173"/>
      <c r="C20" s="61">
        <f>'8.経費内訳'!C40</f>
        <v>0</v>
      </c>
      <c r="D20" s="48">
        <f>C20/11</f>
        <v>0</v>
      </c>
      <c r="E20" s="7"/>
      <c r="F20" s="8">
        <f>C20-D20</f>
        <v>0</v>
      </c>
      <c r="H20" s="61">
        <f>'8.経費内訳'!F40</f>
        <v>0</v>
      </c>
      <c r="I20" s="48">
        <f>H20/11</f>
        <v>0</v>
      </c>
      <c r="J20" s="7"/>
      <c r="K20" s="8">
        <f>H20-I20</f>
        <v>0</v>
      </c>
      <c r="M20" s="57">
        <f>C20+H20</f>
        <v>0</v>
      </c>
      <c r="N20" s="40">
        <f>D20+I20</f>
        <v>0</v>
      </c>
      <c r="O20" s="41"/>
      <c r="P20" s="42">
        <f>F20+K20</f>
        <v>0</v>
      </c>
    </row>
    <row r="21" spans="1:16" ht="20.100000000000001" customHeight="1" x14ac:dyDescent="0.4">
      <c r="A21" s="145" t="s">
        <v>23</v>
      </c>
      <c r="B21" s="173"/>
      <c r="C21" s="61">
        <f>'8.経費内訳'!C47</f>
        <v>0</v>
      </c>
      <c r="D21" s="27"/>
      <c r="E21" s="7"/>
      <c r="F21" s="8">
        <f>C21</f>
        <v>0</v>
      </c>
      <c r="H21" s="61">
        <f>'8.経費内訳'!F47</f>
        <v>0</v>
      </c>
      <c r="I21" s="27"/>
      <c r="J21" s="7"/>
      <c r="K21" s="8">
        <f>H21</f>
        <v>0</v>
      </c>
      <c r="M21" s="57">
        <f>C21+H21</f>
        <v>0</v>
      </c>
      <c r="N21" s="27"/>
      <c r="O21" s="41"/>
      <c r="P21" s="42">
        <f>F21+K21</f>
        <v>0</v>
      </c>
    </row>
    <row r="22" spans="1:16" ht="20.100000000000001" customHeight="1" x14ac:dyDescent="0.4">
      <c r="A22" s="145" t="s">
        <v>28</v>
      </c>
      <c r="B22" s="173"/>
      <c r="C22" s="61">
        <f>'8.経費内訳'!C54</f>
        <v>0</v>
      </c>
      <c r="D22" s="48">
        <f>C22/11</f>
        <v>0</v>
      </c>
      <c r="E22" s="7"/>
      <c r="F22" s="8">
        <f>C22-D22</f>
        <v>0</v>
      </c>
      <c r="H22" s="61">
        <f>'8.経費内訳'!F54</f>
        <v>0</v>
      </c>
      <c r="I22" s="48">
        <f>H22/11</f>
        <v>0</v>
      </c>
      <c r="J22" s="7"/>
      <c r="K22" s="8">
        <f>H22-I22</f>
        <v>0</v>
      </c>
      <c r="M22" s="57">
        <f>C22+H22</f>
        <v>0</v>
      </c>
      <c r="N22" s="40">
        <f>D22+I22</f>
        <v>0</v>
      </c>
      <c r="O22" s="41"/>
      <c r="P22" s="42">
        <f>F22+K22</f>
        <v>0</v>
      </c>
    </row>
    <row r="23" spans="1:16" ht="20.100000000000001" customHeight="1" x14ac:dyDescent="0.4">
      <c r="A23" s="145" t="s">
        <v>20</v>
      </c>
      <c r="B23" s="173"/>
      <c r="C23" s="61">
        <f>'8.経費内訳'!C61</f>
        <v>0</v>
      </c>
      <c r="D23" s="53">
        <f>C23/11</f>
        <v>0</v>
      </c>
      <c r="E23" s="7"/>
      <c r="F23" s="8">
        <f>C23-D23</f>
        <v>0</v>
      </c>
      <c r="H23" s="61">
        <f>'8.経費内訳'!F61</f>
        <v>0</v>
      </c>
      <c r="I23" s="53">
        <f>H23/11</f>
        <v>0</v>
      </c>
      <c r="J23" s="7"/>
      <c r="K23" s="8">
        <f>H23-I23</f>
        <v>0</v>
      </c>
      <c r="M23" s="57">
        <f>C23+H23</f>
        <v>0</v>
      </c>
      <c r="N23" s="40">
        <f>D23+I23</f>
        <v>0</v>
      </c>
      <c r="O23" s="41"/>
      <c r="P23" s="42">
        <f>F23+K23</f>
        <v>0</v>
      </c>
    </row>
    <row r="24" spans="1:16" ht="20.100000000000001" customHeight="1" x14ac:dyDescent="0.4">
      <c r="A24" s="134" t="s">
        <v>44</v>
      </c>
      <c r="B24" s="134"/>
      <c r="C24" s="62">
        <f>'8.経費内訳'!C68</f>
        <v>0</v>
      </c>
      <c r="D24" s="53">
        <f t="shared" ref="D24:D25" si="0">C24/11</f>
        <v>0</v>
      </c>
      <c r="E24" s="32"/>
      <c r="F24" s="13">
        <f t="shared" ref="F24:F25" si="1">C24-D24</f>
        <v>0</v>
      </c>
      <c r="H24" s="62">
        <f>'8.経費内訳'!F68</f>
        <v>0</v>
      </c>
      <c r="I24" s="53">
        <f t="shared" ref="I24:I25" si="2">H24/11</f>
        <v>0</v>
      </c>
      <c r="J24" s="32"/>
      <c r="K24" s="13">
        <f t="shared" ref="K24:K25" si="3">H24-I24</f>
        <v>0</v>
      </c>
      <c r="M24" s="59">
        <f t="shared" ref="M24:N25" si="4">C24+H24</f>
        <v>0</v>
      </c>
      <c r="N24" s="45">
        <f t="shared" si="4"/>
        <v>0</v>
      </c>
      <c r="O24" s="46"/>
      <c r="P24" s="47">
        <f t="shared" ref="P24:P34" si="5">F24+K24</f>
        <v>0</v>
      </c>
    </row>
    <row r="25" spans="1:16" ht="20.100000000000001" customHeight="1" x14ac:dyDescent="0.4">
      <c r="A25" s="151" t="s">
        <v>18</v>
      </c>
      <c r="B25" s="177"/>
      <c r="C25" s="63">
        <f>'8.経費内訳'!C75</f>
        <v>0</v>
      </c>
      <c r="D25" s="53">
        <f t="shared" si="0"/>
        <v>0</v>
      </c>
      <c r="E25" s="32"/>
      <c r="F25" s="13">
        <f t="shared" si="1"/>
        <v>0</v>
      </c>
      <c r="H25" s="63">
        <f>'8.経費内訳'!F75</f>
        <v>0</v>
      </c>
      <c r="I25" s="53">
        <f t="shared" si="2"/>
        <v>0</v>
      </c>
      <c r="J25" s="32"/>
      <c r="K25" s="13">
        <f t="shared" si="3"/>
        <v>0</v>
      </c>
      <c r="M25" s="58">
        <f t="shared" si="4"/>
        <v>0</v>
      </c>
      <c r="N25" s="45">
        <f t="shared" si="4"/>
        <v>0</v>
      </c>
      <c r="O25" s="46"/>
      <c r="P25" s="47">
        <f t="shared" si="5"/>
        <v>0</v>
      </c>
    </row>
    <row r="26" spans="1:16" ht="20.100000000000001" customHeight="1" x14ac:dyDescent="0.4">
      <c r="A26" s="145" t="s">
        <v>19</v>
      </c>
      <c r="B26" s="173"/>
      <c r="C26" s="61">
        <f>'8.経費内訳'!C82</f>
        <v>0</v>
      </c>
      <c r="D26" s="53">
        <f>C26/11</f>
        <v>0</v>
      </c>
      <c r="E26" s="7"/>
      <c r="F26" s="8">
        <f>C26-D26</f>
        <v>0</v>
      </c>
      <c r="H26" s="61">
        <f>'8.経費内訳'!F82</f>
        <v>0</v>
      </c>
      <c r="I26" s="53">
        <f>H26/11</f>
        <v>0</v>
      </c>
      <c r="J26" s="7"/>
      <c r="K26" s="8">
        <f>H26-I26</f>
        <v>0</v>
      </c>
      <c r="M26" s="57">
        <f>C26+H26</f>
        <v>0</v>
      </c>
      <c r="N26" s="40">
        <f>D26+I26</f>
        <v>0</v>
      </c>
      <c r="O26" s="41"/>
      <c r="P26" s="42">
        <f>F26+K26</f>
        <v>0</v>
      </c>
    </row>
    <row r="27" spans="1:16" ht="20.100000000000001" customHeight="1" x14ac:dyDescent="0.4">
      <c r="A27" s="145" t="s">
        <v>25</v>
      </c>
      <c r="B27" s="173"/>
      <c r="C27" s="61">
        <f>'8.経費内訳'!C89</f>
        <v>0</v>
      </c>
      <c r="D27" s="48">
        <f t="shared" ref="D27:D31" si="6">C27/11</f>
        <v>0</v>
      </c>
      <c r="E27" s="7" t="s">
        <v>30</v>
      </c>
      <c r="F27" s="8">
        <f t="shared" ref="F27:F31" si="7">C27-D27</f>
        <v>0</v>
      </c>
      <c r="H27" s="61">
        <f>'8.経費内訳'!F89</f>
        <v>0</v>
      </c>
      <c r="I27" s="48">
        <f t="shared" ref="I27:I31" si="8">H27/11</f>
        <v>0</v>
      </c>
      <c r="J27" s="7" t="s">
        <v>30</v>
      </c>
      <c r="K27" s="8">
        <f t="shared" ref="K27:K31" si="9">H27-I27</f>
        <v>0</v>
      </c>
      <c r="M27" s="57">
        <f t="shared" ref="M27:M32" si="10">C27+H27</f>
        <v>0</v>
      </c>
      <c r="N27" s="40">
        <f t="shared" ref="N27:N32" si="11">D27+I27</f>
        <v>0</v>
      </c>
      <c r="O27" s="7" t="s">
        <v>30</v>
      </c>
      <c r="P27" s="42">
        <f t="shared" si="5"/>
        <v>0</v>
      </c>
    </row>
    <row r="28" spans="1:16" ht="20.100000000000001" customHeight="1" x14ac:dyDescent="0.4">
      <c r="A28" s="145" t="s">
        <v>21</v>
      </c>
      <c r="B28" s="173"/>
      <c r="C28" s="61">
        <f>'8.経費内訳'!C96</f>
        <v>0</v>
      </c>
      <c r="D28" s="53">
        <f>C28/11</f>
        <v>0</v>
      </c>
      <c r="E28" s="7" t="s">
        <v>31</v>
      </c>
      <c r="F28" s="8">
        <f>C28-D28</f>
        <v>0</v>
      </c>
      <c r="H28" s="61">
        <f>'8.経費内訳'!F96</f>
        <v>0</v>
      </c>
      <c r="I28" s="53">
        <f>H28/11</f>
        <v>0</v>
      </c>
      <c r="J28" s="7" t="s">
        <v>31</v>
      </c>
      <c r="K28" s="8">
        <f>H28-I28</f>
        <v>0</v>
      </c>
      <c r="M28" s="57">
        <f>C28+H28</f>
        <v>0</v>
      </c>
      <c r="N28" s="40">
        <f>D28+I28</f>
        <v>0</v>
      </c>
      <c r="O28" s="7" t="s">
        <v>31</v>
      </c>
      <c r="P28" s="42">
        <f>F28+K28</f>
        <v>0</v>
      </c>
    </row>
    <row r="29" spans="1:16" ht="20.100000000000001" customHeight="1" x14ac:dyDescent="0.4">
      <c r="A29" s="145" t="s">
        <v>22</v>
      </c>
      <c r="B29" s="173"/>
      <c r="C29" s="61">
        <f>'8.経費内訳'!C103</f>
        <v>0</v>
      </c>
      <c r="D29" s="53">
        <f>C29/11</f>
        <v>0</v>
      </c>
      <c r="E29" s="7" t="s">
        <v>32</v>
      </c>
      <c r="F29" s="8">
        <f>C29-D29</f>
        <v>0</v>
      </c>
      <c r="H29" s="61">
        <f>'8.経費内訳'!F103</f>
        <v>0</v>
      </c>
      <c r="I29" s="53">
        <f>H29/11</f>
        <v>0</v>
      </c>
      <c r="J29" s="7" t="s">
        <v>32</v>
      </c>
      <c r="K29" s="8">
        <f>H29-I29</f>
        <v>0</v>
      </c>
      <c r="M29" s="57">
        <f>C29+H29</f>
        <v>0</v>
      </c>
      <c r="N29" s="40">
        <f>D29+I29</f>
        <v>0</v>
      </c>
      <c r="O29" s="7" t="s">
        <v>32</v>
      </c>
      <c r="P29" s="42">
        <f>F29+K29</f>
        <v>0</v>
      </c>
    </row>
    <row r="30" spans="1:16" ht="20.100000000000001" customHeight="1" x14ac:dyDescent="0.4">
      <c r="A30" s="145" t="s">
        <v>26</v>
      </c>
      <c r="B30" s="173"/>
      <c r="C30" s="61">
        <f>'8.経費内訳'!C110</f>
        <v>0</v>
      </c>
      <c r="D30" s="48">
        <f t="shared" si="6"/>
        <v>0</v>
      </c>
      <c r="E30" s="7" t="s">
        <v>33</v>
      </c>
      <c r="F30" s="8">
        <f t="shared" si="7"/>
        <v>0</v>
      </c>
      <c r="H30" s="61">
        <f>'8.経費内訳'!F110</f>
        <v>0</v>
      </c>
      <c r="I30" s="48">
        <f t="shared" si="8"/>
        <v>0</v>
      </c>
      <c r="J30" s="7" t="s">
        <v>33</v>
      </c>
      <c r="K30" s="8">
        <f t="shared" si="9"/>
        <v>0</v>
      </c>
      <c r="M30" s="57">
        <f t="shared" si="10"/>
        <v>0</v>
      </c>
      <c r="N30" s="40">
        <f t="shared" si="11"/>
        <v>0</v>
      </c>
      <c r="O30" s="41" t="s">
        <v>33</v>
      </c>
      <c r="P30" s="42">
        <f t="shared" si="5"/>
        <v>0</v>
      </c>
    </row>
    <row r="31" spans="1:16" ht="20.100000000000001" customHeight="1" x14ac:dyDescent="0.4">
      <c r="A31" s="145" t="s">
        <v>29</v>
      </c>
      <c r="B31" s="173"/>
      <c r="C31" s="61">
        <f>'8.経費内訳'!C117</f>
        <v>0</v>
      </c>
      <c r="D31" s="48">
        <f t="shared" si="6"/>
        <v>0</v>
      </c>
      <c r="E31" s="7"/>
      <c r="F31" s="8">
        <f t="shared" si="7"/>
        <v>0</v>
      </c>
      <c r="H31" s="61">
        <f>'8.経費内訳'!F117</f>
        <v>0</v>
      </c>
      <c r="I31" s="48">
        <f t="shared" si="8"/>
        <v>0</v>
      </c>
      <c r="J31" s="7"/>
      <c r="K31" s="8">
        <f t="shared" si="9"/>
        <v>0</v>
      </c>
      <c r="M31" s="57">
        <f t="shared" si="10"/>
        <v>0</v>
      </c>
      <c r="N31" s="40">
        <f t="shared" si="11"/>
        <v>0</v>
      </c>
      <c r="O31" s="41"/>
      <c r="P31" s="42">
        <f t="shared" si="5"/>
        <v>0</v>
      </c>
    </row>
    <row r="32" spans="1:16" ht="20.100000000000001" customHeight="1" thickBot="1" x14ac:dyDescent="0.45">
      <c r="A32" s="145" t="s">
        <v>15</v>
      </c>
      <c r="B32" s="173"/>
      <c r="C32" s="64">
        <f>SUM(C19:C31)</f>
        <v>0</v>
      </c>
      <c r="D32" s="28">
        <f>SUM(D22:D31)+SUM(D19:D20)</f>
        <v>0</v>
      </c>
      <c r="E32" s="9" t="s">
        <v>34</v>
      </c>
      <c r="F32" s="10">
        <f>SUM(F19:F31)</f>
        <v>0</v>
      </c>
      <c r="H32" s="64">
        <f>SUM(H19:H31)</f>
        <v>0</v>
      </c>
      <c r="I32" s="28">
        <f>SUM(I22:I31)+SUM(I19:I20)</f>
        <v>0</v>
      </c>
      <c r="J32" s="9" t="s">
        <v>34</v>
      </c>
      <c r="K32" s="10">
        <f>SUM(K19:K31)</f>
        <v>0</v>
      </c>
      <c r="M32" s="56">
        <f>C32+H32</f>
        <v>0</v>
      </c>
      <c r="N32" s="28">
        <f>D32+I32</f>
        <v>0</v>
      </c>
      <c r="O32" s="43" t="s">
        <v>34</v>
      </c>
      <c r="P32" s="44">
        <f>F32+K32</f>
        <v>0</v>
      </c>
    </row>
    <row r="33" spans="1:16" ht="50.1" customHeight="1" thickBot="1" x14ac:dyDescent="0.45">
      <c r="A33" s="70"/>
      <c r="B33" s="25"/>
      <c r="C33" s="154" t="s">
        <v>84</v>
      </c>
      <c r="D33" s="155"/>
      <c r="E33" s="14" t="s">
        <v>35</v>
      </c>
      <c r="F33" s="15">
        <f>ROUNDDOWN(F32*1/2,-3)</f>
        <v>0</v>
      </c>
      <c r="H33" s="154" t="s">
        <v>84</v>
      </c>
      <c r="I33" s="155"/>
      <c r="J33" s="14" t="s">
        <v>35</v>
      </c>
      <c r="K33" s="15">
        <f>ROUNDDOWN(K32*1/2,-3)</f>
        <v>0</v>
      </c>
      <c r="M33" s="154" t="s">
        <v>92</v>
      </c>
      <c r="N33" s="155"/>
      <c r="O33" s="14" t="s">
        <v>35</v>
      </c>
      <c r="P33" s="15">
        <f t="shared" si="5"/>
        <v>0</v>
      </c>
    </row>
    <row r="34" spans="1:16" s="23" customFormat="1" ht="20.100000000000001" customHeight="1" thickBot="1" x14ac:dyDescent="0.45">
      <c r="A34" s="69"/>
      <c r="B34" s="69"/>
      <c r="C34" s="171" t="s">
        <v>83</v>
      </c>
      <c r="D34" s="172"/>
      <c r="E34" s="16" t="s">
        <v>36</v>
      </c>
      <c r="F34" s="17">
        <f>MIN(10000000,F17+F33)</f>
        <v>0</v>
      </c>
      <c r="H34" s="171" t="s">
        <v>83</v>
      </c>
      <c r="I34" s="172"/>
      <c r="J34" s="16" t="s">
        <v>36</v>
      </c>
      <c r="K34" s="17">
        <f>MIN(10000000,K17+K33)</f>
        <v>0</v>
      </c>
      <c r="M34" s="156" t="s">
        <v>93</v>
      </c>
      <c r="N34" s="157"/>
      <c r="O34" s="16" t="s">
        <v>36</v>
      </c>
      <c r="P34" s="17">
        <f t="shared" si="5"/>
        <v>0</v>
      </c>
    </row>
    <row r="35" spans="1:16" ht="20.100000000000001" customHeight="1" x14ac:dyDescent="0.4">
      <c r="A35" s="70"/>
      <c r="B35" s="25"/>
      <c r="C35" s="158" t="s">
        <v>85</v>
      </c>
      <c r="D35" s="158"/>
      <c r="E35" s="158"/>
      <c r="F35" s="158"/>
      <c r="H35" s="158" t="s">
        <v>85</v>
      </c>
      <c r="I35" s="158"/>
      <c r="J35" s="158"/>
      <c r="K35" s="158"/>
      <c r="M35" s="158" t="s">
        <v>85</v>
      </c>
      <c r="N35" s="158"/>
      <c r="O35" s="158"/>
      <c r="P35" s="158"/>
    </row>
    <row r="36" spans="1:16" ht="20.100000000000001" customHeight="1" x14ac:dyDescent="0.4">
      <c r="A36" s="18"/>
      <c r="B36" s="19"/>
      <c r="C36" s="19"/>
      <c r="D36" s="19"/>
      <c r="E36" s="19"/>
      <c r="F36" s="20"/>
      <c r="H36" s="19"/>
      <c r="I36" s="19"/>
      <c r="J36" s="19"/>
      <c r="K36" s="20"/>
      <c r="M36" s="19"/>
      <c r="N36" s="19"/>
      <c r="O36" s="19"/>
      <c r="P36" s="20"/>
    </row>
    <row r="37" spans="1:16" ht="20.100000000000001" customHeight="1" thickBot="1" x14ac:dyDescent="0.45">
      <c r="A37" s="2"/>
      <c r="C37" s="3" t="s">
        <v>90</v>
      </c>
      <c r="H37" s="3" t="s">
        <v>90</v>
      </c>
      <c r="M37" s="36"/>
      <c r="N37" s="36"/>
      <c r="O37" s="36"/>
      <c r="P37" s="37"/>
    </row>
    <row r="38" spans="1:16" ht="39.950000000000003" customHeight="1" thickBot="1" x14ac:dyDescent="0.45">
      <c r="A38" s="70"/>
      <c r="B38" s="70"/>
      <c r="C38" s="169" t="s">
        <v>80</v>
      </c>
      <c r="D38" s="170"/>
      <c r="E38" s="21" t="s">
        <v>37</v>
      </c>
      <c r="F38" s="26">
        <f>SUM(F13+F15+F32)</f>
        <v>0</v>
      </c>
      <c r="G38" s="22"/>
      <c r="H38" s="169" t="s">
        <v>80</v>
      </c>
      <c r="I38" s="170"/>
      <c r="J38" s="21" t="s">
        <v>37</v>
      </c>
      <c r="K38" s="26">
        <f>SUM(K13+K15+K32)</f>
        <v>0</v>
      </c>
      <c r="M38" s="153"/>
      <c r="N38" s="153"/>
      <c r="O38" s="38"/>
      <c r="P38" s="39"/>
    </row>
    <row r="39" spans="1:16" ht="20.100000000000001" customHeight="1" thickBot="1" x14ac:dyDescent="0.45">
      <c r="A39" s="70"/>
      <c r="B39" s="70"/>
      <c r="C39" s="169" t="s">
        <v>81</v>
      </c>
      <c r="D39" s="170"/>
      <c r="E39" s="21" t="s">
        <v>38</v>
      </c>
      <c r="F39" s="26">
        <f>SUM(F38*1/2)</f>
        <v>0</v>
      </c>
      <c r="G39" s="4"/>
      <c r="H39" s="169" t="s">
        <v>81</v>
      </c>
      <c r="I39" s="170"/>
      <c r="J39" s="21" t="s">
        <v>38</v>
      </c>
      <c r="K39" s="26">
        <f>SUM(K38*1/2)</f>
        <v>0</v>
      </c>
      <c r="M39" s="153"/>
      <c r="N39" s="153"/>
      <c r="O39" s="38"/>
      <c r="P39" s="39"/>
    </row>
    <row r="40" spans="1:16" ht="50.1" customHeight="1" thickBot="1" x14ac:dyDescent="0.45">
      <c r="A40" s="70"/>
      <c r="B40" s="70"/>
      <c r="C40" s="169" t="s">
        <v>113</v>
      </c>
      <c r="D40" s="170"/>
      <c r="E40" s="21" t="s">
        <v>39</v>
      </c>
      <c r="F40" s="26">
        <f>SUM(F28+F29+F27+F30)</f>
        <v>0</v>
      </c>
      <c r="G40" s="4"/>
      <c r="H40" s="169" t="s">
        <v>113</v>
      </c>
      <c r="I40" s="170"/>
      <c r="J40" s="21" t="s">
        <v>39</v>
      </c>
      <c r="K40" s="26">
        <f>SUM(K28+K29+K27+K30)</f>
        <v>0</v>
      </c>
      <c r="M40" s="153"/>
      <c r="N40" s="153"/>
      <c r="O40" s="38"/>
      <c r="P40" s="39"/>
    </row>
    <row r="41" spans="1:16" ht="39.950000000000003" customHeight="1" thickBot="1" x14ac:dyDescent="0.45">
      <c r="A41" s="70"/>
      <c r="B41" s="70"/>
      <c r="C41" s="169" t="s">
        <v>82</v>
      </c>
      <c r="D41" s="170"/>
      <c r="E41" s="21" t="s">
        <v>34</v>
      </c>
      <c r="F41" s="26">
        <f>F32</f>
        <v>0</v>
      </c>
      <c r="G41" s="22"/>
      <c r="H41" s="169" t="s">
        <v>82</v>
      </c>
      <c r="I41" s="170"/>
      <c r="J41" s="21" t="s">
        <v>34</v>
      </c>
      <c r="K41" s="26">
        <f>K32</f>
        <v>0</v>
      </c>
      <c r="M41" s="153"/>
      <c r="N41" s="153"/>
      <c r="O41" s="38"/>
      <c r="P41" s="39"/>
    </row>
    <row r="42" spans="1:16" ht="20.100000000000001" customHeight="1" x14ac:dyDescent="0.4"/>
    <row r="43" spans="1:16" ht="20.100000000000001" customHeight="1" x14ac:dyDescent="0.4"/>
    <row r="44" spans="1:16" ht="20.100000000000001" customHeight="1" x14ac:dyDescent="0.4"/>
    <row r="45" spans="1:16" ht="20.100000000000001" customHeight="1" x14ac:dyDescent="0.4"/>
    <row r="46" spans="1:16" ht="20.100000000000001" customHeight="1" x14ac:dyDescent="0.4"/>
    <row r="47" spans="1:16" ht="20.100000000000001" customHeight="1" x14ac:dyDescent="0.4"/>
    <row r="48" spans="1:16"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sheetProtection algorithmName="SHA-512" hashValue="Far6DBDeNnlPVxJIiXOnfsDEWcYfjOlodbAzYPYmoMaFOY96sMOFYm0JUrJQhmGcau9lXKTYFN17zbbUXMaC7g==" saltValue="W9JlJn1yz9HRS8HeI6+FdA==" spinCount="100000" sheet="1" objects="1" scenarios="1"/>
  <mergeCells count="53">
    <mergeCell ref="C38:D38"/>
    <mergeCell ref="C39:D39"/>
    <mergeCell ref="C40:D40"/>
    <mergeCell ref="C41:D41"/>
    <mergeCell ref="C33:D33"/>
    <mergeCell ref="C34:D34"/>
    <mergeCell ref="C35:F35"/>
    <mergeCell ref="H11:K11"/>
    <mergeCell ref="A12:B12"/>
    <mergeCell ref="A13:B13"/>
    <mergeCell ref="A15:B15"/>
    <mergeCell ref="A20:B20"/>
    <mergeCell ref="A18:F18"/>
    <mergeCell ref="C11:F11"/>
    <mergeCell ref="C14:D14"/>
    <mergeCell ref="C16:D16"/>
    <mergeCell ref="C17:D17"/>
    <mergeCell ref="A21:B21"/>
    <mergeCell ref="H33:I33"/>
    <mergeCell ref="H17:I17"/>
    <mergeCell ref="H18:K18"/>
    <mergeCell ref="A22:B22"/>
    <mergeCell ref="A31:B31"/>
    <mergeCell ref="A32:B32"/>
    <mergeCell ref="A27:B27"/>
    <mergeCell ref="A30:B30"/>
    <mergeCell ref="A19:B19"/>
    <mergeCell ref="A26:B26"/>
    <mergeCell ref="A23:B23"/>
    <mergeCell ref="A28:B28"/>
    <mergeCell ref="A24:B24"/>
    <mergeCell ref="A25:B25"/>
    <mergeCell ref="A29:B29"/>
    <mergeCell ref="H14:I14"/>
    <mergeCell ref="H38:I38"/>
    <mergeCell ref="H39:I39"/>
    <mergeCell ref="H40:I40"/>
    <mergeCell ref="H41:I41"/>
    <mergeCell ref="H34:I34"/>
    <mergeCell ref="H35:K35"/>
    <mergeCell ref="H16:I16"/>
    <mergeCell ref="M16:N16"/>
    <mergeCell ref="M17:N17"/>
    <mergeCell ref="M18:P18"/>
    <mergeCell ref="M14:N14"/>
    <mergeCell ref="M11:P11"/>
    <mergeCell ref="M41:N41"/>
    <mergeCell ref="M33:N33"/>
    <mergeCell ref="M34:N34"/>
    <mergeCell ref="M35:P35"/>
    <mergeCell ref="M38:N38"/>
    <mergeCell ref="M39:N39"/>
    <mergeCell ref="M40:N40"/>
  </mergeCells>
  <phoneticPr fontId="2"/>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DFFB-AE5C-4F5B-B2BD-3DC0754F75CE}">
  <dimension ref="A1:F155"/>
  <sheetViews>
    <sheetView view="pageBreakPreview" zoomScaleNormal="100" zoomScaleSheetLayoutView="100" workbookViewId="0">
      <selection activeCell="C13" sqref="C13"/>
    </sheetView>
  </sheetViews>
  <sheetFormatPr defaultRowHeight="13.5" x14ac:dyDescent="0.4"/>
  <cols>
    <col min="1" max="1" width="30.625" style="29" customWidth="1"/>
    <col min="2" max="2" width="40.625" style="29" customWidth="1"/>
    <col min="3" max="3" width="17.5" style="31" customWidth="1"/>
    <col min="4" max="4" width="1.25" style="1" customWidth="1"/>
    <col min="5" max="5" width="40.625" style="29" customWidth="1"/>
    <col min="6" max="6" width="17.5" style="31" customWidth="1"/>
    <col min="7" max="16384" width="9" style="1"/>
  </cols>
  <sheetData>
    <row r="1" spans="1:6" ht="13.5" customHeight="1" x14ac:dyDescent="0.4"/>
    <row r="2" spans="1:6" ht="13.5" customHeight="1" x14ac:dyDescent="0.4"/>
    <row r="3" spans="1:6" ht="13.5" customHeight="1" x14ac:dyDescent="0.4"/>
    <row r="4" spans="1:6" ht="13.5" customHeight="1" x14ac:dyDescent="0.4"/>
    <row r="5" spans="1:6" ht="13.5" customHeight="1" x14ac:dyDescent="0.4"/>
    <row r="6" spans="1:6" ht="13.5" customHeight="1" x14ac:dyDescent="0.4"/>
    <row r="7" spans="1:6" ht="13.5" customHeight="1" x14ac:dyDescent="0.4"/>
    <row r="8" spans="1:6" ht="13.5" customHeight="1" x14ac:dyDescent="0.4"/>
    <row r="9" spans="1:6" ht="20.100000000000001" customHeight="1" x14ac:dyDescent="0.4">
      <c r="A9" s="87" t="s">
        <v>2</v>
      </c>
      <c r="C9" s="30"/>
      <c r="F9" s="30"/>
    </row>
    <row r="10" spans="1:6" ht="20.100000000000001" customHeight="1" thickBot="1" x14ac:dyDescent="0.45">
      <c r="A10" s="87"/>
      <c r="C10" s="30"/>
      <c r="F10" s="30" t="s">
        <v>100</v>
      </c>
    </row>
    <row r="11" spans="1:6" ht="20.100000000000001" customHeight="1" thickBot="1" x14ac:dyDescent="0.45">
      <c r="A11" s="89"/>
      <c r="B11" s="185" t="s">
        <v>86</v>
      </c>
      <c r="C11" s="186"/>
      <c r="E11" s="185" t="s">
        <v>79</v>
      </c>
      <c r="F11" s="186"/>
    </row>
    <row r="12" spans="1:6" ht="45" customHeight="1" x14ac:dyDescent="0.4">
      <c r="A12" s="71" t="s">
        <v>5</v>
      </c>
      <c r="B12" s="74" t="s">
        <v>40</v>
      </c>
      <c r="C12" s="75" t="s">
        <v>59</v>
      </c>
      <c r="E12" s="74" t="s">
        <v>40</v>
      </c>
      <c r="F12" s="75" t="s">
        <v>60</v>
      </c>
    </row>
    <row r="13" spans="1:6" ht="20.100000000000001" customHeight="1" x14ac:dyDescent="0.4">
      <c r="A13" s="190" t="s">
        <v>46</v>
      </c>
      <c r="B13" s="95"/>
      <c r="C13" s="104"/>
      <c r="D13" s="97"/>
      <c r="E13" s="107"/>
      <c r="F13" s="80"/>
    </row>
    <row r="14" spans="1:6" ht="20.100000000000001" customHeight="1" x14ac:dyDescent="0.4">
      <c r="A14" s="191"/>
      <c r="B14" s="98"/>
      <c r="C14" s="100"/>
      <c r="D14" s="97"/>
      <c r="E14" s="101"/>
      <c r="F14" s="78"/>
    </row>
    <row r="15" spans="1:6" ht="20.100000000000001" customHeight="1" x14ac:dyDescent="0.4">
      <c r="A15" s="191"/>
      <c r="B15" s="98"/>
      <c r="C15" s="100"/>
      <c r="D15" s="97"/>
      <c r="E15" s="101"/>
      <c r="F15" s="78"/>
    </row>
    <row r="16" spans="1:6" ht="20.100000000000001" customHeight="1" x14ac:dyDescent="0.4">
      <c r="A16" s="191"/>
      <c r="B16" s="98"/>
      <c r="C16" s="100"/>
      <c r="D16" s="97"/>
      <c r="E16" s="101"/>
      <c r="F16" s="78"/>
    </row>
    <row r="17" spans="1:6" ht="20.100000000000001" customHeight="1" x14ac:dyDescent="0.4">
      <c r="A17" s="191"/>
      <c r="B17" s="98"/>
      <c r="C17" s="100"/>
      <c r="D17" s="97"/>
      <c r="E17" s="101"/>
      <c r="F17" s="78"/>
    </row>
    <row r="18" spans="1:6" ht="20.100000000000001" customHeight="1" x14ac:dyDescent="0.4">
      <c r="A18" s="188"/>
      <c r="B18" s="101"/>
      <c r="C18" s="100"/>
      <c r="D18" s="97"/>
      <c r="E18" s="101"/>
      <c r="F18" s="78"/>
    </row>
    <row r="19" spans="1:6" ht="20.100000000000001" customHeight="1" x14ac:dyDescent="0.4">
      <c r="A19" s="189"/>
      <c r="B19" s="102" t="s">
        <v>41</v>
      </c>
      <c r="C19" s="103">
        <f>SUM(C13:C18)</f>
        <v>0</v>
      </c>
      <c r="D19" s="97"/>
      <c r="E19" s="102" t="s">
        <v>41</v>
      </c>
      <c r="F19" s="79">
        <f>SUM(F13:F18)</f>
        <v>0</v>
      </c>
    </row>
    <row r="20" spans="1:6" ht="20.100000000000001" customHeight="1" x14ac:dyDescent="0.4">
      <c r="A20" s="190" t="s">
        <v>47</v>
      </c>
      <c r="B20" s="107"/>
      <c r="C20" s="104"/>
      <c r="D20" s="97"/>
      <c r="E20" s="107"/>
      <c r="F20" s="80"/>
    </row>
    <row r="21" spans="1:6" ht="20.100000000000001" customHeight="1" x14ac:dyDescent="0.4">
      <c r="A21" s="191"/>
      <c r="B21" s="98"/>
      <c r="C21" s="100"/>
      <c r="D21" s="97"/>
      <c r="E21" s="101"/>
      <c r="F21" s="78"/>
    </row>
    <row r="22" spans="1:6" ht="20.100000000000001" customHeight="1" x14ac:dyDescent="0.4">
      <c r="A22" s="191"/>
      <c r="B22" s="98"/>
      <c r="C22" s="100"/>
      <c r="D22" s="97"/>
      <c r="E22" s="101"/>
      <c r="F22" s="78"/>
    </row>
    <row r="23" spans="1:6" ht="20.100000000000001" customHeight="1" x14ac:dyDescent="0.4">
      <c r="A23" s="191"/>
      <c r="B23" s="98"/>
      <c r="C23" s="100"/>
      <c r="D23" s="97"/>
      <c r="E23" s="101"/>
      <c r="F23" s="78"/>
    </row>
    <row r="24" spans="1:6" ht="20.100000000000001" customHeight="1" x14ac:dyDescent="0.4">
      <c r="A24" s="191"/>
      <c r="B24" s="98"/>
      <c r="C24" s="100"/>
      <c r="D24" s="97"/>
      <c r="E24" s="101"/>
      <c r="F24" s="78"/>
    </row>
    <row r="25" spans="1:6" ht="20.100000000000001" customHeight="1" x14ac:dyDescent="0.4">
      <c r="A25" s="188"/>
      <c r="B25" s="101"/>
      <c r="C25" s="100"/>
      <c r="D25" s="97"/>
      <c r="E25" s="101"/>
      <c r="F25" s="78"/>
    </row>
    <row r="26" spans="1:6" ht="20.100000000000001" customHeight="1" x14ac:dyDescent="0.4">
      <c r="A26" s="189"/>
      <c r="B26" s="102" t="s">
        <v>41</v>
      </c>
      <c r="C26" s="103">
        <f>SUM(C20:C25)</f>
        <v>0</v>
      </c>
      <c r="D26" s="97"/>
      <c r="E26" s="102" t="s">
        <v>41</v>
      </c>
      <c r="F26" s="79">
        <f>SUM(F20:F25)</f>
        <v>0</v>
      </c>
    </row>
    <row r="27" spans="1:6" ht="20.100000000000001" customHeight="1" x14ac:dyDescent="0.4">
      <c r="A27" s="187" t="s">
        <v>27</v>
      </c>
      <c r="B27" s="107"/>
      <c r="C27" s="104"/>
      <c r="D27" s="97"/>
      <c r="E27" s="107"/>
      <c r="F27" s="80"/>
    </row>
    <row r="28" spans="1:6" ht="20.100000000000001" customHeight="1" x14ac:dyDescent="0.4">
      <c r="A28" s="188"/>
      <c r="B28" s="101"/>
      <c r="C28" s="100"/>
      <c r="D28" s="97"/>
      <c r="E28" s="101"/>
      <c r="F28" s="78"/>
    </row>
    <row r="29" spans="1:6" ht="20.100000000000001" customHeight="1" x14ac:dyDescent="0.4">
      <c r="A29" s="188"/>
      <c r="B29" s="101"/>
      <c r="C29" s="100"/>
      <c r="D29" s="97"/>
      <c r="E29" s="101"/>
      <c r="F29" s="78"/>
    </row>
    <row r="30" spans="1:6" ht="20.100000000000001" customHeight="1" x14ac:dyDescent="0.4">
      <c r="A30" s="188"/>
      <c r="B30" s="101"/>
      <c r="C30" s="100"/>
      <c r="D30" s="97"/>
      <c r="E30" s="101"/>
      <c r="F30" s="78"/>
    </row>
    <row r="31" spans="1:6" ht="20.100000000000001" customHeight="1" x14ac:dyDescent="0.4">
      <c r="A31" s="188"/>
      <c r="B31" s="101"/>
      <c r="C31" s="100"/>
      <c r="D31" s="97"/>
      <c r="E31" s="101"/>
      <c r="F31" s="78"/>
    </row>
    <row r="32" spans="1:6" ht="20.100000000000001" customHeight="1" x14ac:dyDescent="0.4">
      <c r="A32" s="188"/>
      <c r="B32" s="101"/>
      <c r="C32" s="100"/>
      <c r="D32" s="97"/>
      <c r="E32" s="101"/>
      <c r="F32" s="78"/>
    </row>
    <row r="33" spans="1:6" ht="20.100000000000001" customHeight="1" x14ac:dyDescent="0.4">
      <c r="A33" s="189"/>
      <c r="B33" s="102" t="s">
        <v>41</v>
      </c>
      <c r="C33" s="103">
        <f>SUM(C27:C32)</f>
        <v>0</v>
      </c>
      <c r="D33" s="97"/>
      <c r="E33" s="102" t="s">
        <v>41</v>
      </c>
      <c r="F33" s="79">
        <f>SUM(F27:F32)</f>
        <v>0</v>
      </c>
    </row>
    <row r="34" spans="1:6" ht="20.100000000000001" customHeight="1" x14ac:dyDescent="0.4">
      <c r="A34" s="187" t="s">
        <v>24</v>
      </c>
      <c r="B34" s="107"/>
      <c r="C34" s="104"/>
      <c r="D34" s="97"/>
      <c r="E34" s="107"/>
      <c r="F34" s="80"/>
    </row>
    <row r="35" spans="1:6" ht="20.100000000000001" customHeight="1" x14ac:dyDescent="0.4">
      <c r="A35" s="188"/>
      <c r="B35" s="101"/>
      <c r="C35" s="100"/>
      <c r="D35" s="97"/>
      <c r="E35" s="101"/>
      <c r="F35" s="78"/>
    </row>
    <row r="36" spans="1:6" ht="20.100000000000001" customHeight="1" x14ac:dyDescent="0.4">
      <c r="A36" s="188"/>
      <c r="B36" s="101"/>
      <c r="C36" s="100"/>
      <c r="D36" s="97"/>
      <c r="E36" s="101"/>
      <c r="F36" s="78"/>
    </row>
    <row r="37" spans="1:6" ht="20.100000000000001" customHeight="1" x14ac:dyDescent="0.4">
      <c r="A37" s="188"/>
      <c r="B37" s="101"/>
      <c r="C37" s="100"/>
      <c r="D37" s="97"/>
      <c r="E37" s="101"/>
      <c r="F37" s="78"/>
    </row>
    <row r="38" spans="1:6" ht="20.100000000000001" customHeight="1" x14ac:dyDescent="0.4">
      <c r="A38" s="188"/>
      <c r="B38" s="101"/>
      <c r="C38" s="100"/>
      <c r="D38" s="97"/>
      <c r="E38" s="101"/>
      <c r="F38" s="78"/>
    </row>
    <row r="39" spans="1:6" ht="20.100000000000001" customHeight="1" x14ac:dyDescent="0.4">
      <c r="A39" s="188"/>
      <c r="B39" s="101"/>
      <c r="C39" s="100"/>
      <c r="D39" s="97"/>
      <c r="E39" s="101"/>
      <c r="F39" s="78"/>
    </row>
    <row r="40" spans="1:6" ht="20.100000000000001" customHeight="1" x14ac:dyDescent="0.4">
      <c r="A40" s="189"/>
      <c r="B40" s="102" t="s">
        <v>41</v>
      </c>
      <c r="C40" s="103">
        <f>SUM(C34:C39)</f>
        <v>0</v>
      </c>
      <c r="D40" s="97"/>
      <c r="E40" s="102" t="s">
        <v>41</v>
      </c>
      <c r="F40" s="79">
        <f>SUM(F34:F39)</f>
        <v>0</v>
      </c>
    </row>
    <row r="41" spans="1:6" ht="20.100000000000001" customHeight="1" x14ac:dyDescent="0.4">
      <c r="A41" s="187" t="s">
        <v>23</v>
      </c>
      <c r="B41" s="107"/>
      <c r="C41" s="104"/>
      <c r="D41" s="97"/>
      <c r="E41" s="107"/>
      <c r="F41" s="80"/>
    </row>
    <row r="42" spans="1:6" ht="20.100000000000001" customHeight="1" x14ac:dyDescent="0.4">
      <c r="A42" s="188"/>
      <c r="B42" s="101"/>
      <c r="C42" s="100"/>
      <c r="D42" s="97"/>
      <c r="E42" s="101"/>
      <c r="F42" s="78"/>
    </row>
    <row r="43" spans="1:6" ht="20.100000000000001" customHeight="1" x14ac:dyDescent="0.4">
      <c r="A43" s="188"/>
      <c r="B43" s="101"/>
      <c r="C43" s="100"/>
      <c r="D43" s="97"/>
      <c r="E43" s="101"/>
      <c r="F43" s="78"/>
    </row>
    <row r="44" spans="1:6" ht="20.100000000000001" customHeight="1" x14ac:dyDescent="0.4">
      <c r="A44" s="188"/>
      <c r="B44" s="101"/>
      <c r="C44" s="100"/>
      <c r="D44" s="97"/>
      <c r="E44" s="101"/>
      <c r="F44" s="78"/>
    </row>
    <row r="45" spans="1:6" ht="20.100000000000001" customHeight="1" x14ac:dyDescent="0.4">
      <c r="A45" s="188"/>
      <c r="B45" s="101"/>
      <c r="C45" s="100"/>
      <c r="D45" s="97"/>
      <c r="E45" s="101"/>
      <c r="F45" s="78"/>
    </row>
    <row r="46" spans="1:6" ht="20.100000000000001" customHeight="1" x14ac:dyDescent="0.4">
      <c r="A46" s="188"/>
      <c r="B46" s="101"/>
      <c r="C46" s="100"/>
      <c r="D46" s="97"/>
      <c r="E46" s="101"/>
      <c r="F46" s="78"/>
    </row>
    <row r="47" spans="1:6" ht="20.100000000000001" customHeight="1" x14ac:dyDescent="0.4">
      <c r="A47" s="189"/>
      <c r="B47" s="102" t="s">
        <v>41</v>
      </c>
      <c r="C47" s="103">
        <f>SUM(C41:C46)</f>
        <v>0</v>
      </c>
      <c r="D47" s="97"/>
      <c r="E47" s="102" t="s">
        <v>41</v>
      </c>
      <c r="F47" s="79">
        <f>SUM(F41:F46)</f>
        <v>0</v>
      </c>
    </row>
    <row r="48" spans="1:6" ht="20.100000000000001" customHeight="1" x14ac:dyDescent="0.4">
      <c r="A48" s="187" t="s">
        <v>28</v>
      </c>
      <c r="B48" s="107"/>
      <c r="C48" s="104"/>
      <c r="D48" s="97"/>
      <c r="E48" s="107"/>
      <c r="F48" s="80"/>
    </row>
    <row r="49" spans="1:6" ht="20.100000000000001" customHeight="1" x14ac:dyDescent="0.4">
      <c r="A49" s="188"/>
      <c r="B49" s="101"/>
      <c r="C49" s="100"/>
      <c r="D49" s="97"/>
      <c r="E49" s="101"/>
      <c r="F49" s="78"/>
    </row>
    <row r="50" spans="1:6" ht="20.100000000000001" customHeight="1" x14ac:dyDescent="0.4">
      <c r="A50" s="188"/>
      <c r="B50" s="101"/>
      <c r="C50" s="100"/>
      <c r="D50" s="97"/>
      <c r="E50" s="101"/>
      <c r="F50" s="78"/>
    </row>
    <row r="51" spans="1:6" ht="20.100000000000001" customHeight="1" x14ac:dyDescent="0.4">
      <c r="A51" s="188"/>
      <c r="B51" s="101"/>
      <c r="C51" s="100"/>
      <c r="D51" s="97"/>
      <c r="E51" s="101"/>
      <c r="F51" s="78"/>
    </row>
    <row r="52" spans="1:6" ht="20.100000000000001" customHeight="1" x14ac:dyDescent="0.4">
      <c r="A52" s="188"/>
      <c r="B52" s="101"/>
      <c r="C52" s="100"/>
      <c r="D52" s="97"/>
      <c r="E52" s="101"/>
      <c r="F52" s="78"/>
    </row>
    <row r="53" spans="1:6" ht="20.100000000000001" customHeight="1" x14ac:dyDescent="0.4">
      <c r="A53" s="188"/>
      <c r="B53" s="101"/>
      <c r="C53" s="100"/>
      <c r="D53" s="97"/>
      <c r="E53" s="101"/>
      <c r="F53" s="78"/>
    </row>
    <row r="54" spans="1:6" ht="20.100000000000001" customHeight="1" x14ac:dyDescent="0.4">
      <c r="A54" s="189"/>
      <c r="B54" s="102" t="s">
        <v>41</v>
      </c>
      <c r="C54" s="103">
        <f>SUM(C48:C53)</f>
        <v>0</v>
      </c>
      <c r="D54" s="97"/>
      <c r="E54" s="102" t="s">
        <v>41</v>
      </c>
      <c r="F54" s="79">
        <f>SUM(F48:F53)</f>
        <v>0</v>
      </c>
    </row>
    <row r="55" spans="1:6" ht="20.100000000000001" customHeight="1" x14ac:dyDescent="0.4">
      <c r="A55" s="187" t="s">
        <v>20</v>
      </c>
      <c r="B55" s="107"/>
      <c r="C55" s="104"/>
      <c r="D55" s="97"/>
      <c r="E55" s="107"/>
      <c r="F55" s="80"/>
    </row>
    <row r="56" spans="1:6" ht="20.100000000000001" customHeight="1" x14ac:dyDescent="0.4">
      <c r="A56" s="188"/>
      <c r="B56" s="101"/>
      <c r="C56" s="100"/>
      <c r="D56" s="97"/>
      <c r="E56" s="101"/>
      <c r="F56" s="78"/>
    </row>
    <row r="57" spans="1:6" ht="20.100000000000001" customHeight="1" x14ac:dyDescent="0.4">
      <c r="A57" s="188"/>
      <c r="B57" s="101"/>
      <c r="C57" s="100"/>
      <c r="D57" s="97"/>
      <c r="E57" s="101"/>
      <c r="F57" s="78"/>
    </row>
    <row r="58" spans="1:6" ht="20.100000000000001" customHeight="1" x14ac:dyDescent="0.4">
      <c r="A58" s="188"/>
      <c r="B58" s="101"/>
      <c r="C58" s="100"/>
      <c r="D58" s="97"/>
      <c r="E58" s="101"/>
      <c r="F58" s="78"/>
    </row>
    <row r="59" spans="1:6" ht="20.100000000000001" customHeight="1" x14ac:dyDescent="0.4">
      <c r="A59" s="188"/>
      <c r="B59" s="101"/>
      <c r="C59" s="100"/>
      <c r="D59" s="97"/>
      <c r="E59" s="101"/>
      <c r="F59" s="78"/>
    </row>
    <row r="60" spans="1:6" ht="20.100000000000001" customHeight="1" x14ac:dyDescent="0.4">
      <c r="A60" s="188"/>
      <c r="B60" s="101"/>
      <c r="C60" s="100"/>
      <c r="D60" s="97"/>
      <c r="E60" s="101"/>
      <c r="F60" s="78"/>
    </row>
    <row r="61" spans="1:6" ht="20.100000000000001" customHeight="1" x14ac:dyDescent="0.4">
      <c r="A61" s="189"/>
      <c r="B61" s="102" t="s">
        <v>41</v>
      </c>
      <c r="C61" s="103">
        <f>SUM(C55:C60)</f>
        <v>0</v>
      </c>
      <c r="D61" s="97"/>
      <c r="E61" s="102" t="s">
        <v>41</v>
      </c>
      <c r="F61" s="79">
        <f>SUM(F55:F60)</f>
        <v>0</v>
      </c>
    </row>
    <row r="62" spans="1:6" ht="20.100000000000001" customHeight="1" x14ac:dyDescent="0.4">
      <c r="A62" s="187" t="s">
        <v>44</v>
      </c>
      <c r="B62" s="107"/>
      <c r="C62" s="104"/>
      <c r="D62" s="97"/>
      <c r="E62" s="107"/>
      <c r="F62" s="80"/>
    </row>
    <row r="63" spans="1:6" ht="20.100000000000001" customHeight="1" x14ac:dyDescent="0.4">
      <c r="A63" s="188"/>
      <c r="B63" s="101"/>
      <c r="C63" s="100"/>
      <c r="D63" s="97"/>
      <c r="E63" s="101"/>
      <c r="F63" s="78"/>
    </row>
    <row r="64" spans="1:6" ht="20.100000000000001" customHeight="1" x14ac:dyDescent="0.4">
      <c r="A64" s="188"/>
      <c r="B64" s="101"/>
      <c r="C64" s="100"/>
      <c r="D64" s="97"/>
      <c r="E64" s="101"/>
      <c r="F64" s="78"/>
    </row>
    <row r="65" spans="1:6" ht="20.100000000000001" customHeight="1" x14ac:dyDescent="0.4">
      <c r="A65" s="188"/>
      <c r="B65" s="101"/>
      <c r="C65" s="100"/>
      <c r="D65" s="97"/>
      <c r="E65" s="101"/>
      <c r="F65" s="78"/>
    </row>
    <row r="66" spans="1:6" ht="20.100000000000001" customHeight="1" x14ac:dyDescent="0.4">
      <c r="A66" s="188"/>
      <c r="B66" s="101"/>
      <c r="C66" s="100"/>
      <c r="D66" s="97"/>
      <c r="E66" s="101"/>
      <c r="F66" s="78"/>
    </row>
    <row r="67" spans="1:6" ht="20.100000000000001" customHeight="1" x14ac:dyDescent="0.4">
      <c r="A67" s="188"/>
      <c r="B67" s="101"/>
      <c r="C67" s="100"/>
      <c r="D67" s="97"/>
      <c r="E67" s="101"/>
      <c r="F67" s="78"/>
    </row>
    <row r="68" spans="1:6" ht="20.100000000000001" customHeight="1" x14ac:dyDescent="0.4">
      <c r="A68" s="189"/>
      <c r="B68" s="102" t="s">
        <v>41</v>
      </c>
      <c r="C68" s="103">
        <f>SUM(C62:C67)</f>
        <v>0</v>
      </c>
      <c r="D68" s="97"/>
      <c r="E68" s="102" t="s">
        <v>41</v>
      </c>
      <c r="F68" s="79">
        <f>SUM(F62:F67)</f>
        <v>0</v>
      </c>
    </row>
    <row r="69" spans="1:6" ht="20.100000000000001" customHeight="1" x14ac:dyDescent="0.4">
      <c r="A69" s="187" t="s">
        <v>18</v>
      </c>
      <c r="B69" s="107"/>
      <c r="C69" s="104"/>
      <c r="D69" s="97"/>
      <c r="E69" s="107"/>
      <c r="F69" s="80"/>
    </row>
    <row r="70" spans="1:6" ht="20.100000000000001" customHeight="1" x14ac:dyDescent="0.4">
      <c r="A70" s="188"/>
      <c r="B70" s="101"/>
      <c r="C70" s="100"/>
      <c r="D70" s="97"/>
      <c r="E70" s="101"/>
      <c r="F70" s="78"/>
    </row>
    <row r="71" spans="1:6" ht="20.100000000000001" customHeight="1" x14ac:dyDescent="0.4">
      <c r="A71" s="188"/>
      <c r="B71" s="101"/>
      <c r="C71" s="100"/>
      <c r="D71" s="97"/>
      <c r="E71" s="101"/>
      <c r="F71" s="78"/>
    </row>
    <row r="72" spans="1:6" ht="20.100000000000001" customHeight="1" x14ac:dyDescent="0.4">
      <c r="A72" s="188"/>
      <c r="B72" s="101"/>
      <c r="C72" s="100"/>
      <c r="D72" s="97"/>
      <c r="E72" s="101"/>
      <c r="F72" s="78"/>
    </row>
    <row r="73" spans="1:6" ht="20.100000000000001" customHeight="1" x14ac:dyDescent="0.4">
      <c r="A73" s="188"/>
      <c r="B73" s="101"/>
      <c r="C73" s="100"/>
      <c r="D73" s="97"/>
      <c r="E73" s="101"/>
      <c r="F73" s="78"/>
    </row>
    <row r="74" spans="1:6" ht="20.100000000000001" customHeight="1" x14ac:dyDescent="0.4">
      <c r="A74" s="188"/>
      <c r="B74" s="101"/>
      <c r="C74" s="100"/>
      <c r="D74" s="97"/>
      <c r="E74" s="101"/>
      <c r="F74" s="78"/>
    </row>
    <row r="75" spans="1:6" ht="20.100000000000001" customHeight="1" x14ac:dyDescent="0.4">
      <c r="A75" s="189"/>
      <c r="B75" s="102" t="s">
        <v>41</v>
      </c>
      <c r="C75" s="103">
        <f>SUM(C69:C74)</f>
        <v>0</v>
      </c>
      <c r="D75" s="97"/>
      <c r="E75" s="102" t="s">
        <v>41</v>
      </c>
      <c r="F75" s="79">
        <f>SUM(F69:F74)</f>
        <v>0</v>
      </c>
    </row>
    <row r="76" spans="1:6" ht="20.100000000000001" customHeight="1" x14ac:dyDescent="0.4">
      <c r="A76" s="187" t="s">
        <v>19</v>
      </c>
      <c r="B76" s="107"/>
      <c r="C76" s="104"/>
      <c r="D76" s="97"/>
      <c r="E76" s="107"/>
      <c r="F76" s="80"/>
    </row>
    <row r="77" spans="1:6" ht="20.100000000000001" customHeight="1" x14ac:dyDescent="0.4">
      <c r="A77" s="188"/>
      <c r="B77" s="101"/>
      <c r="C77" s="100"/>
      <c r="D77" s="97"/>
      <c r="E77" s="101"/>
      <c r="F77" s="78"/>
    </row>
    <row r="78" spans="1:6" ht="20.100000000000001" customHeight="1" x14ac:dyDescent="0.4">
      <c r="A78" s="188"/>
      <c r="B78" s="101"/>
      <c r="C78" s="100"/>
      <c r="D78" s="97"/>
      <c r="E78" s="101"/>
      <c r="F78" s="78"/>
    </row>
    <row r="79" spans="1:6" ht="20.100000000000001" customHeight="1" x14ac:dyDescent="0.4">
      <c r="A79" s="188"/>
      <c r="B79" s="101"/>
      <c r="C79" s="100"/>
      <c r="D79" s="97"/>
      <c r="E79" s="101"/>
      <c r="F79" s="78"/>
    </row>
    <row r="80" spans="1:6" ht="20.100000000000001" customHeight="1" x14ac:dyDescent="0.4">
      <c r="A80" s="188"/>
      <c r="B80" s="101"/>
      <c r="C80" s="100"/>
      <c r="D80" s="97"/>
      <c r="E80" s="101"/>
      <c r="F80" s="78"/>
    </row>
    <row r="81" spans="1:6" ht="19.5" customHeight="1" x14ac:dyDescent="0.4">
      <c r="A81" s="188"/>
      <c r="B81" s="101"/>
      <c r="C81" s="100"/>
      <c r="D81" s="97"/>
      <c r="E81" s="101"/>
      <c r="F81" s="78"/>
    </row>
    <row r="82" spans="1:6" ht="20.100000000000001" customHeight="1" x14ac:dyDescent="0.4">
      <c r="A82" s="189"/>
      <c r="B82" s="102" t="s">
        <v>41</v>
      </c>
      <c r="C82" s="103">
        <f>SUM(C76:C81)</f>
        <v>0</v>
      </c>
      <c r="D82" s="97"/>
      <c r="E82" s="102" t="s">
        <v>41</v>
      </c>
      <c r="F82" s="79">
        <f>SUM(F76:F81)</f>
        <v>0</v>
      </c>
    </row>
    <row r="83" spans="1:6" ht="20.100000000000001" customHeight="1" x14ac:dyDescent="0.4">
      <c r="A83" s="187" t="s">
        <v>114</v>
      </c>
      <c r="B83" s="107"/>
      <c r="C83" s="104"/>
      <c r="D83" s="97"/>
      <c r="E83" s="107"/>
      <c r="F83" s="80"/>
    </row>
    <row r="84" spans="1:6" ht="20.100000000000001" customHeight="1" x14ac:dyDescent="0.4">
      <c r="A84" s="188"/>
      <c r="B84" s="101"/>
      <c r="C84" s="100"/>
      <c r="D84" s="97"/>
      <c r="E84" s="101"/>
      <c r="F84" s="78"/>
    </row>
    <row r="85" spans="1:6" ht="20.100000000000001" customHeight="1" x14ac:dyDescent="0.4">
      <c r="A85" s="188"/>
      <c r="B85" s="101"/>
      <c r="C85" s="100"/>
      <c r="D85" s="97"/>
      <c r="E85" s="101"/>
      <c r="F85" s="78"/>
    </row>
    <row r="86" spans="1:6" ht="20.100000000000001" customHeight="1" x14ac:dyDescent="0.4">
      <c r="A86" s="188"/>
      <c r="B86" s="101"/>
      <c r="C86" s="100"/>
      <c r="D86" s="97"/>
      <c r="E86" s="101"/>
      <c r="F86" s="78"/>
    </row>
    <row r="87" spans="1:6" ht="20.100000000000001" customHeight="1" x14ac:dyDescent="0.4">
      <c r="A87" s="188"/>
      <c r="B87" s="101"/>
      <c r="C87" s="100"/>
      <c r="D87" s="97"/>
      <c r="E87" s="101"/>
      <c r="F87" s="78"/>
    </row>
    <row r="88" spans="1:6" ht="20.100000000000001" customHeight="1" x14ac:dyDescent="0.4">
      <c r="A88" s="188"/>
      <c r="B88" s="101"/>
      <c r="C88" s="100"/>
      <c r="D88" s="97"/>
      <c r="E88" s="101"/>
      <c r="F88" s="78"/>
    </row>
    <row r="89" spans="1:6" ht="20.100000000000001" customHeight="1" x14ac:dyDescent="0.4">
      <c r="A89" s="189"/>
      <c r="B89" s="102" t="s">
        <v>41</v>
      </c>
      <c r="C89" s="103">
        <f>SUM(C83:C88)</f>
        <v>0</v>
      </c>
      <c r="D89" s="97"/>
      <c r="E89" s="102" t="s">
        <v>41</v>
      </c>
      <c r="F89" s="79">
        <f>SUM(F83:F88)</f>
        <v>0</v>
      </c>
    </row>
    <row r="90" spans="1:6" ht="20.100000000000001" customHeight="1" x14ac:dyDescent="0.4">
      <c r="A90" s="187" t="s">
        <v>115</v>
      </c>
      <c r="B90" s="107"/>
      <c r="C90" s="104"/>
      <c r="D90" s="97"/>
      <c r="E90" s="107"/>
      <c r="F90" s="80"/>
    </row>
    <row r="91" spans="1:6" ht="20.100000000000001" customHeight="1" x14ac:dyDescent="0.4">
      <c r="A91" s="188"/>
      <c r="B91" s="101"/>
      <c r="C91" s="100"/>
      <c r="D91" s="97"/>
      <c r="E91" s="101"/>
      <c r="F91" s="78"/>
    </row>
    <row r="92" spans="1:6" ht="20.100000000000001" customHeight="1" x14ac:dyDescent="0.4">
      <c r="A92" s="188"/>
      <c r="B92" s="101"/>
      <c r="C92" s="100"/>
      <c r="D92" s="97"/>
      <c r="E92" s="101"/>
      <c r="F92" s="78"/>
    </row>
    <row r="93" spans="1:6" ht="20.100000000000001" customHeight="1" x14ac:dyDescent="0.4">
      <c r="A93" s="188"/>
      <c r="B93" s="101"/>
      <c r="C93" s="100"/>
      <c r="D93" s="97"/>
      <c r="E93" s="101"/>
      <c r="F93" s="78"/>
    </row>
    <row r="94" spans="1:6" ht="20.100000000000001" customHeight="1" x14ac:dyDescent="0.4">
      <c r="A94" s="188"/>
      <c r="B94" s="101"/>
      <c r="C94" s="100"/>
      <c r="D94" s="97"/>
      <c r="E94" s="101"/>
      <c r="F94" s="78"/>
    </row>
    <row r="95" spans="1:6" ht="20.100000000000001" customHeight="1" x14ac:dyDescent="0.4">
      <c r="A95" s="188"/>
      <c r="B95" s="101"/>
      <c r="C95" s="100"/>
      <c r="D95" s="97"/>
      <c r="E95" s="101"/>
      <c r="F95" s="78"/>
    </row>
    <row r="96" spans="1:6" ht="20.100000000000001" customHeight="1" x14ac:dyDescent="0.4">
      <c r="A96" s="189"/>
      <c r="B96" s="102" t="s">
        <v>41</v>
      </c>
      <c r="C96" s="103">
        <f>SUM(C90:C95)</f>
        <v>0</v>
      </c>
      <c r="D96" s="97"/>
      <c r="E96" s="102" t="s">
        <v>41</v>
      </c>
      <c r="F96" s="79">
        <f>SUM(F90:F95)</f>
        <v>0</v>
      </c>
    </row>
    <row r="97" spans="1:6" ht="20.100000000000001" customHeight="1" x14ac:dyDescent="0.4">
      <c r="A97" s="187" t="s">
        <v>116</v>
      </c>
      <c r="B97" s="107"/>
      <c r="C97" s="104"/>
      <c r="D97" s="97"/>
      <c r="E97" s="107"/>
      <c r="F97" s="80"/>
    </row>
    <row r="98" spans="1:6" ht="20.100000000000001" customHeight="1" x14ac:dyDescent="0.4">
      <c r="A98" s="188"/>
      <c r="B98" s="101"/>
      <c r="C98" s="100"/>
      <c r="D98" s="97"/>
      <c r="E98" s="101"/>
      <c r="F98" s="78"/>
    </row>
    <row r="99" spans="1:6" ht="20.100000000000001" customHeight="1" x14ac:dyDescent="0.4">
      <c r="A99" s="188"/>
      <c r="B99" s="101"/>
      <c r="C99" s="100"/>
      <c r="D99" s="97"/>
      <c r="E99" s="101"/>
      <c r="F99" s="78"/>
    </row>
    <row r="100" spans="1:6" ht="20.100000000000001" customHeight="1" x14ac:dyDescent="0.4">
      <c r="A100" s="188"/>
      <c r="B100" s="101"/>
      <c r="C100" s="100"/>
      <c r="D100" s="97"/>
      <c r="E100" s="101"/>
      <c r="F100" s="78"/>
    </row>
    <row r="101" spans="1:6" ht="20.100000000000001" customHeight="1" x14ac:dyDescent="0.4">
      <c r="A101" s="188"/>
      <c r="B101" s="101"/>
      <c r="C101" s="100"/>
      <c r="D101" s="97"/>
      <c r="E101" s="101"/>
      <c r="F101" s="78"/>
    </row>
    <row r="102" spans="1:6" ht="20.100000000000001" customHeight="1" x14ac:dyDescent="0.4">
      <c r="A102" s="188"/>
      <c r="B102" s="101"/>
      <c r="C102" s="100"/>
      <c r="D102" s="97"/>
      <c r="E102" s="101"/>
      <c r="F102" s="78"/>
    </row>
    <row r="103" spans="1:6" ht="20.100000000000001" customHeight="1" x14ac:dyDescent="0.4">
      <c r="A103" s="189"/>
      <c r="B103" s="102" t="s">
        <v>41</v>
      </c>
      <c r="C103" s="103">
        <f>SUM(C97:C102)</f>
        <v>0</v>
      </c>
      <c r="D103" s="97"/>
      <c r="E103" s="102" t="s">
        <v>41</v>
      </c>
      <c r="F103" s="79">
        <f>SUM(F97:F102)</f>
        <v>0</v>
      </c>
    </row>
    <row r="104" spans="1:6" ht="20.100000000000001" customHeight="1" x14ac:dyDescent="0.4">
      <c r="A104" s="187" t="s">
        <v>45</v>
      </c>
      <c r="B104" s="107"/>
      <c r="C104" s="104"/>
      <c r="D104" s="97"/>
      <c r="E104" s="107"/>
      <c r="F104" s="80"/>
    </row>
    <row r="105" spans="1:6" ht="20.100000000000001" customHeight="1" x14ac:dyDescent="0.4">
      <c r="A105" s="188"/>
      <c r="B105" s="101"/>
      <c r="C105" s="100"/>
      <c r="D105" s="97"/>
      <c r="E105" s="101"/>
      <c r="F105" s="78"/>
    </row>
    <row r="106" spans="1:6" ht="20.100000000000001" customHeight="1" x14ac:dyDescent="0.4">
      <c r="A106" s="188"/>
      <c r="B106" s="101"/>
      <c r="C106" s="100"/>
      <c r="D106" s="97"/>
      <c r="E106" s="101"/>
      <c r="F106" s="78"/>
    </row>
    <row r="107" spans="1:6" ht="20.100000000000001" customHeight="1" x14ac:dyDescent="0.4">
      <c r="A107" s="188"/>
      <c r="B107" s="101"/>
      <c r="C107" s="100"/>
      <c r="D107" s="97"/>
      <c r="E107" s="101"/>
      <c r="F107" s="78"/>
    </row>
    <row r="108" spans="1:6" ht="20.100000000000001" customHeight="1" x14ac:dyDescent="0.4">
      <c r="A108" s="188"/>
      <c r="B108" s="101"/>
      <c r="C108" s="100"/>
      <c r="D108" s="97"/>
      <c r="E108" s="101"/>
      <c r="F108" s="78"/>
    </row>
    <row r="109" spans="1:6" ht="20.100000000000001" customHeight="1" x14ac:dyDescent="0.4">
      <c r="A109" s="188"/>
      <c r="B109" s="101"/>
      <c r="C109" s="100"/>
      <c r="D109" s="97"/>
      <c r="E109" s="101"/>
      <c r="F109" s="78"/>
    </row>
    <row r="110" spans="1:6" ht="20.100000000000001" customHeight="1" x14ac:dyDescent="0.4">
      <c r="A110" s="189"/>
      <c r="B110" s="102" t="s">
        <v>41</v>
      </c>
      <c r="C110" s="103">
        <f>SUM(C104:C109)</f>
        <v>0</v>
      </c>
      <c r="D110" s="97"/>
      <c r="E110" s="102" t="s">
        <v>41</v>
      </c>
      <c r="F110" s="79">
        <f>SUM(F104:F109)</f>
        <v>0</v>
      </c>
    </row>
    <row r="111" spans="1:6" ht="20.100000000000001" customHeight="1" x14ac:dyDescent="0.4">
      <c r="A111" s="187" t="s">
        <v>29</v>
      </c>
      <c r="B111" s="107"/>
      <c r="C111" s="104"/>
      <c r="D111" s="97"/>
      <c r="E111" s="107"/>
      <c r="F111" s="80"/>
    </row>
    <row r="112" spans="1:6" ht="20.100000000000001" customHeight="1" x14ac:dyDescent="0.4">
      <c r="A112" s="188"/>
      <c r="B112" s="101"/>
      <c r="C112" s="100"/>
      <c r="D112" s="97"/>
      <c r="E112" s="101"/>
      <c r="F112" s="78"/>
    </row>
    <row r="113" spans="1:6" ht="20.100000000000001" customHeight="1" x14ac:dyDescent="0.4">
      <c r="A113" s="188"/>
      <c r="B113" s="101"/>
      <c r="C113" s="100"/>
      <c r="D113" s="97"/>
      <c r="E113" s="101"/>
      <c r="F113" s="78"/>
    </row>
    <row r="114" spans="1:6" ht="20.100000000000001" customHeight="1" x14ac:dyDescent="0.4">
      <c r="A114" s="188"/>
      <c r="B114" s="101"/>
      <c r="C114" s="100"/>
      <c r="D114" s="97"/>
      <c r="E114" s="101"/>
      <c r="F114" s="78"/>
    </row>
    <row r="115" spans="1:6" ht="20.100000000000001" customHeight="1" x14ac:dyDescent="0.4">
      <c r="A115" s="188"/>
      <c r="B115" s="101"/>
      <c r="C115" s="100"/>
      <c r="D115" s="97"/>
      <c r="E115" s="101"/>
      <c r="F115" s="78"/>
    </row>
    <row r="116" spans="1:6" ht="20.100000000000001" customHeight="1" x14ac:dyDescent="0.4">
      <c r="A116" s="188"/>
      <c r="B116" s="101"/>
      <c r="C116" s="100"/>
      <c r="D116" s="97"/>
      <c r="E116" s="101"/>
      <c r="F116" s="78"/>
    </row>
    <row r="117" spans="1:6" ht="20.100000000000001" customHeight="1" thickBot="1" x14ac:dyDescent="0.45">
      <c r="A117" s="189"/>
      <c r="B117" s="108" t="s">
        <v>41</v>
      </c>
      <c r="C117" s="109">
        <f>SUM(C111:C116)</f>
        <v>0</v>
      </c>
      <c r="D117" s="97"/>
      <c r="E117" s="108" t="s">
        <v>41</v>
      </c>
      <c r="F117" s="83">
        <f>SUM(F111:F116)</f>
        <v>0</v>
      </c>
    </row>
    <row r="118" spans="1:6" ht="39" customHeight="1" thickBot="1" x14ac:dyDescent="0.45">
      <c r="A118" s="72"/>
      <c r="B118" s="84" t="s">
        <v>95</v>
      </c>
      <c r="C118" s="85">
        <f>C19+C26+C68+C75+C82+C61+C96+C103+C47+C40+C89+C110+C33+C54+C117</f>
        <v>0</v>
      </c>
      <c r="E118" s="84" t="s">
        <v>95</v>
      </c>
      <c r="F118" s="85">
        <f>F19+F26+F68+F75+F82+F61+F96+F103+F47+F40+F89+F110+F33+F54+F117</f>
        <v>0</v>
      </c>
    </row>
    <row r="119" spans="1:6" ht="20.100000000000001" customHeight="1" x14ac:dyDescent="0.4">
      <c r="B119" s="183" t="s">
        <v>55</v>
      </c>
      <c r="C119" s="183"/>
      <c r="E119" s="183" t="s">
        <v>55</v>
      </c>
      <c r="F119" s="183"/>
    </row>
    <row r="120" spans="1:6" ht="20.100000000000001" customHeight="1" x14ac:dyDescent="0.4">
      <c r="A120" s="86"/>
      <c r="B120" s="184"/>
      <c r="C120" s="184"/>
      <c r="E120" s="184"/>
      <c r="F120" s="184"/>
    </row>
    <row r="121" spans="1:6" ht="20.100000000000001" customHeight="1" x14ac:dyDescent="0.4">
      <c r="A121" s="86"/>
      <c r="B121" s="184"/>
      <c r="C121" s="184"/>
      <c r="E121" s="184"/>
      <c r="F121" s="184"/>
    </row>
    <row r="122" spans="1:6" ht="20.100000000000001" customHeight="1" x14ac:dyDescent="0.4"/>
    <row r="123" spans="1:6" s="29" customFormat="1" ht="20.100000000000001" customHeight="1" x14ac:dyDescent="0.4">
      <c r="C123" s="31"/>
      <c r="D123" s="1"/>
      <c r="F123" s="31"/>
    </row>
    <row r="124" spans="1:6" s="29" customFormat="1" ht="20.100000000000001" customHeight="1" x14ac:dyDescent="0.4">
      <c r="C124" s="31"/>
      <c r="D124" s="1"/>
      <c r="F124" s="31"/>
    </row>
    <row r="125" spans="1:6" s="29" customFormat="1" ht="20.100000000000001" customHeight="1" x14ac:dyDescent="0.4">
      <c r="C125" s="31"/>
      <c r="D125" s="1"/>
      <c r="F125" s="31"/>
    </row>
    <row r="126" spans="1:6" s="29" customFormat="1" ht="20.100000000000001" customHeight="1" x14ac:dyDescent="0.4">
      <c r="C126" s="31"/>
      <c r="D126" s="1"/>
      <c r="F126" s="31"/>
    </row>
    <row r="127" spans="1:6" s="29" customFormat="1" ht="20.100000000000001" customHeight="1" x14ac:dyDescent="0.4">
      <c r="C127" s="31"/>
      <c r="D127" s="1"/>
      <c r="F127" s="31"/>
    </row>
    <row r="128" spans="1:6" s="29" customFormat="1" ht="20.100000000000001" customHeight="1" x14ac:dyDescent="0.4">
      <c r="C128" s="31"/>
      <c r="D128" s="1"/>
      <c r="F128" s="31"/>
    </row>
    <row r="129" spans="3:6" s="29" customFormat="1" ht="20.100000000000001" customHeight="1" x14ac:dyDescent="0.4">
      <c r="C129" s="31"/>
      <c r="D129" s="1"/>
      <c r="F129" s="31"/>
    </row>
    <row r="130" spans="3:6" s="29" customFormat="1" ht="20.100000000000001" customHeight="1" x14ac:dyDescent="0.4">
      <c r="C130" s="31"/>
      <c r="D130" s="1"/>
      <c r="F130" s="31"/>
    </row>
    <row r="131" spans="3:6" s="29" customFormat="1" ht="20.100000000000001" customHeight="1" x14ac:dyDescent="0.4">
      <c r="C131" s="31"/>
      <c r="D131" s="1"/>
      <c r="F131" s="31"/>
    </row>
    <row r="132" spans="3:6" s="29" customFormat="1" ht="20.100000000000001" customHeight="1" x14ac:dyDescent="0.4">
      <c r="C132" s="31"/>
      <c r="D132" s="1"/>
      <c r="F132" s="31"/>
    </row>
    <row r="133" spans="3:6" s="29" customFormat="1" ht="20.100000000000001" customHeight="1" x14ac:dyDescent="0.4">
      <c r="C133" s="31"/>
      <c r="D133" s="1"/>
      <c r="F133" s="31"/>
    </row>
    <row r="134" spans="3:6" s="29" customFormat="1" ht="20.100000000000001" customHeight="1" x14ac:dyDescent="0.4">
      <c r="C134" s="31"/>
      <c r="D134" s="1"/>
      <c r="F134" s="31"/>
    </row>
    <row r="135" spans="3:6" s="29" customFormat="1" ht="20.100000000000001" customHeight="1" x14ac:dyDescent="0.4">
      <c r="C135" s="31"/>
      <c r="D135" s="1"/>
      <c r="F135" s="31"/>
    </row>
    <row r="136" spans="3:6" s="29" customFormat="1" ht="20.100000000000001" customHeight="1" x14ac:dyDescent="0.4">
      <c r="C136" s="31"/>
      <c r="D136" s="1"/>
      <c r="F136" s="31"/>
    </row>
    <row r="137" spans="3:6" s="29" customFormat="1" ht="20.100000000000001" customHeight="1" x14ac:dyDescent="0.4">
      <c r="C137" s="31"/>
      <c r="D137" s="1"/>
      <c r="F137" s="31"/>
    </row>
    <row r="138" spans="3:6" s="29" customFormat="1" ht="20.100000000000001" customHeight="1" x14ac:dyDescent="0.4">
      <c r="C138" s="31"/>
      <c r="D138" s="1"/>
      <c r="F138" s="31"/>
    </row>
    <row r="139" spans="3:6" s="29" customFormat="1" ht="20.100000000000001" customHeight="1" x14ac:dyDescent="0.4">
      <c r="C139" s="31"/>
      <c r="D139" s="1"/>
      <c r="F139" s="31"/>
    </row>
    <row r="140" spans="3:6" s="29" customFormat="1" ht="20.100000000000001" customHeight="1" x14ac:dyDescent="0.4">
      <c r="C140" s="31"/>
      <c r="D140" s="1"/>
      <c r="F140" s="31"/>
    </row>
    <row r="141" spans="3:6" s="29" customFormat="1" ht="20.100000000000001" customHeight="1" x14ac:dyDescent="0.4">
      <c r="C141" s="31"/>
      <c r="D141" s="1"/>
      <c r="F141" s="31"/>
    </row>
    <row r="142" spans="3:6" s="29" customFormat="1" ht="20.100000000000001" customHeight="1" x14ac:dyDescent="0.4">
      <c r="C142" s="31"/>
      <c r="D142" s="1"/>
      <c r="F142" s="31"/>
    </row>
    <row r="143" spans="3:6" s="29" customFormat="1" ht="20.100000000000001" customHeight="1" x14ac:dyDescent="0.4">
      <c r="C143" s="31"/>
      <c r="D143" s="1"/>
      <c r="F143" s="31"/>
    </row>
    <row r="144" spans="3:6" s="29" customFormat="1" ht="20.100000000000001" customHeight="1" x14ac:dyDescent="0.4">
      <c r="C144" s="31"/>
      <c r="D144" s="1"/>
      <c r="F144" s="31"/>
    </row>
    <row r="145" spans="3:6" s="29" customFormat="1" ht="20.100000000000001" customHeight="1" x14ac:dyDescent="0.4">
      <c r="C145" s="31"/>
      <c r="D145" s="1"/>
      <c r="F145" s="31"/>
    </row>
    <row r="146" spans="3:6" s="29" customFormat="1" ht="20.100000000000001" customHeight="1" x14ac:dyDescent="0.4">
      <c r="C146" s="31"/>
      <c r="D146" s="1"/>
      <c r="F146" s="31"/>
    </row>
    <row r="147" spans="3:6" s="29" customFormat="1" ht="20.100000000000001" customHeight="1" x14ac:dyDescent="0.4">
      <c r="C147" s="31"/>
      <c r="D147" s="1"/>
      <c r="F147" s="31"/>
    </row>
    <row r="148" spans="3:6" s="29" customFormat="1" ht="20.100000000000001" customHeight="1" x14ac:dyDescent="0.4">
      <c r="C148" s="31"/>
      <c r="D148" s="1"/>
      <c r="F148" s="31"/>
    </row>
    <row r="149" spans="3:6" s="29" customFormat="1" ht="20.100000000000001" customHeight="1" x14ac:dyDescent="0.4">
      <c r="C149" s="31"/>
      <c r="D149" s="1"/>
      <c r="F149" s="31"/>
    </row>
    <row r="150" spans="3:6" s="29" customFormat="1" ht="20.100000000000001" customHeight="1" x14ac:dyDescent="0.4">
      <c r="C150" s="31"/>
      <c r="D150" s="1"/>
      <c r="F150" s="31"/>
    </row>
    <row r="151" spans="3:6" s="29" customFormat="1" ht="20.100000000000001" customHeight="1" x14ac:dyDescent="0.4">
      <c r="C151" s="31"/>
      <c r="D151" s="1"/>
      <c r="F151" s="31"/>
    </row>
    <row r="152" spans="3:6" s="29" customFormat="1" ht="20.100000000000001" customHeight="1" x14ac:dyDescent="0.4">
      <c r="C152" s="31"/>
      <c r="D152" s="1"/>
      <c r="F152" s="31"/>
    </row>
    <row r="153" spans="3:6" s="29" customFormat="1" ht="20.100000000000001" customHeight="1" x14ac:dyDescent="0.4">
      <c r="C153" s="31"/>
      <c r="D153" s="1"/>
      <c r="F153" s="31"/>
    </row>
    <row r="154" spans="3:6" s="29" customFormat="1" ht="20.100000000000001" customHeight="1" x14ac:dyDescent="0.4">
      <c r="C154" s="31"/>
      <c r="D154" s="1"/>
      <c r="F154" s="31"/>
    </row>
    <row r="155" spans="3:6" s="29" customFormat="1" ht="20.100000000000001" customHeight="1" x14ac:dyDescent="0.4">
      <c r="C155" s="31"/>
      <c r="D155" s="1"/>
      <c r="F155" s="31"/>
    </row>
  </sheetData>
  <sheetProtection algorithmName="SHA-512" hashValue="URSqhnrA3SiqV+j5MVc2xaaPFCb/MIYKjPzo06wZZvFT3IAzh0ODXp++y6YUECbJCkbeOvhi3xzWaP3bibTZxw==" saltValue="oOomAhDqAzoQUZSNvcvXiA==" spinCount="100000" sheet="1" objects="1" scenarios="1"/>
  <mergeCells count="19">
    <mergeCell ref="A104:A110"/>
    <mergeCell ref="A13:A19"/>
    <mergeCell ref="A20:A26"/>
    <mergeCell ref="E119:F121"/>
    <mergeCell ref="E11:F11"/>
    <mergeCell ref="A27:A33"/>
    <mergeCell ref="A48:A54"/>
    <mergeCell ref="A62:A68"/>
    <mergeCell ref="A69:A75"/>
    <mergeCell ref="A76:A82"/>
    <mergeCell ref="A55:A61"/>
    <mergeCell ref="B11:C11"/>
    <mergeCell ref="B119:C121"/>
    <mergeCell ref="A111:A117"/>
    <mergeCell ref="A90:A96"/>
    <mergeCell ref="A97:A103"/>
    <mergeCell ref="A41:A47"/>
    <mergeCell ref="A34:A40"/>
    <mergeCell ref="A83:A89"/>
  </mergeCells>
  <phoneticPr fontId="2"/>
  <printOptions horizontalCentered="1"/>
  <pageMargins left="0.70866141732283472" right="0.70866141732283472" top="0.74803149606299213" bottom="0.74803149606299213" header="0.31496062992125984" footer="0.31496062992125984"/>
  <pageSetup paperSize="9" scale="51" fitToHeight="2" orientation="portrait" r:id="rId1"/>
  <headerFooter>
    <oddFooter>&amp;P / &amp;N ページ</oddFooter>
  </headerFooter>
  <rowBreaks count="1" manualBreakCount="1">
    <brk id="6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7AA7-09AB-4DDE-98DC-E740FE7389AF}">
  <sheetPr>
    <tabColor theme="4"/>
    <pageSetUpPr fitToPage="1"/>
  </sheetPr>
  <dimension ref="A10:P61"/>
  <sheetViews>
    <sheetView view="pageBreakPreview" zoomScaleNormal="100" zoomScaleSheetLayoutView="100" workbookViewId="0">
      <selection activeCell="A9" sqref="A9"/>
    </sheetView>
  </sheetViews>
  <sheetFormatPr defaultRowHeight="12.75" x14ac:dyDescent="0.4"/>
  <cols>
    <col min="1" max="4" width="9" style="3"/>
    <col min="5" max="6" width="20.625" style="3" customWidth="1"/>
    <col min="7" max="7" width="1.25" style="3" customWidth="1"/>
    <col min="8" max="9" width="9" style="3"/>
    <col min="10" max="11" width="20.625" style="3" customWidth="1"/>
    <col min="12" max="12" width="1.25" style="3" customWidth="1"/>
    <col min="13" max="14" width="9" style="3"/>
    <col min="15" max="16" width="20.625" style="3" customWidth="1"/>
    <col min="17" max="16384" width="9" style="3"/>
  </cols>
  <sheetData>
    <row r="10" spans="1:16" ht="20.100000000000001" customHeight="1" x14ac:dyDescent="0.4">
      <c r="A10" s="88" t="s">
        <v>98</v>
      </c>
    </row>
    <row r="11" spans="1:16" ht="20.100000000000001" customHeight="1" x14ac:dyDescent="0.4">
      <c r="A11" s="88" t="s">
        <v>1</v>
      </c>
      <c r="F11" s="5"/>
      <c r="G11" s="5"/>
      <c r="K11" s="5"/>
      <c r="L11" s="5"/>
      <c r="P11" s="5"/>
    </row>
    <row r="12" spans="1:16" ht="20.100000000000001" customHeight="1" thickBot="1" x14ac:dyDescent="0.45">
      <c r="A12" s="88"/>
      <c r="F12" s="5"/>
      <c r="G12" s="5"/>
      <c r="K12" s="5"/>
      <c r="L12" s="5"/>
      <c r="P12" s="5" t="s">
        <v>100</v>
      </c>
    </row>
    <row r="13" spans="1:16" ht="20.100000000000001" customHeight="1" thickBot="1" x14ac:dyDescent="0.45">
      <c r="C13" s="166" t="s">
        <v>56</v>
      </c>
      <c r="D13" s="167"/>
      <c r="E13" s="167"/>
      <c r="F13" s="168"/>
      <c r="G13" s="91"/>
      <c r="H13" s="166" t="s">
        <v>57</v>
      </c>
      <c r="I13" s="167"/>
      <c r="J13" s="167"/>
      <c r="K13" s="168"/>
      <c r="L13" s="91"/>
      <c r="M13" s="166" t="s">
        <v>99</v>
      </c>
      <c r="N13" s="167"/>
      <c r="O13" s="167"/>
      <c r="P13" s="168"/>
    </row>
    <row r="14" spans="1:16" ht="20.100000000000001" customHeight="1" x14ac:dyDescent="0.4">
      <c r="A14" s="145" t="s">
        <v>3</v>
      </c>
      <c r="B14" s="146"/>
      <c r="C14" s="151" t="s">
        <v>4</v>
      </c>
      <c r="D14" s="152"/>
      <c r="E14" s="151" t="s">
        <v>53</v>
      </c>
      <c r="F14" s="177"/>
      <c r="G14" s="91"/>
      <c r="H14" s="151" t="s">
        <v>4</v>
      </c>
      <c r="I14" s="177"/>
      <c r="J14" s="151" t="s">
        <v>53</v>
      </c>
      <c r="K14" s="177"/>
      <c r="L14" s="91"/>
      <c r="M14" s="151" t="s">
        <v>4</v>
      </c>
      <c r="N14" s="152"/>
      <c r="O14" s="151" t="s">
        <v>53</v>
      </c>
      <c r="P14" s="177"/>
    </row>
    <row r="15" spans="1:16" ht="20.100000000000001" customHeight="1" x14ac:dyDescent="0.4">
      <c r="A15" s="145" t="s">
        <v>9</v>
      </c>
      <c r="B15" s="146"/>
      <c r="C15" s="194">
        <v>6500000</v>
      </c>
      <c r="D15" s="195"/>
      <c r="E15" s="192"/>
      <c r="F15" s="193"/>
      <c r="G15" s="92"/>
      <c r="H15" s="194">
        <v>7250000</v>
      </c>
      <c r="I15" s="196"/>
      <c r="J15" s="192"/>
      <c r="K15" s="193"/>
      <c r="L15" s="92"/>
      <c r="M15" s="197">
        <f>C15+H15</f>
        <v>13750000</v>
      </c>
      <c r="N15" s="197"/>
      <c r="O15" s="192"/>
      <c r="P15" s="193"/>
    </row>
    <row r="16" spans="1:16" ht="20.100000000000001" customHeight="1" x14ac:dyDescent="0.4">
      <c r="A16" s="145" t="s">
        <v>10</v>
      </c>
      <c r="B16" s="146"/>
      <c r="C16" s="194"/>
      <c r="D16" s="195"/>
      <c r="E16" s="192"/>
      <c r="F16" s="193"/>
      <c r="G16" s="92"/>
      <c r="H16" s="194"/>
      <c r="I16" s="196"/>
      <c r="J16" s="192"/>
      <c r="K16" s="193"/>
      <c r="L16" s="92"/>
      <c r="M16" s="197">
        <f>C16+H16</f>
        <v>0</v>
      </c>
      <c r="N16" s="197"/>
      <c r="O16" s="192"/>
      <c r="P16" s="193"/>
    </row>
    <row r="17" spans="1:16" ht="20.100000000000001" customHeight="1" x14ac:dyDescent="0.4">
      <c r="A17" s="147" t="s">
        <v>11</v>
      </c>
      <c r="B17" s="148"/>
      <c r="C17" s="206">
        <v>10000000</v>
      </c>
      <c r="D17" s="194"/>
      <c r="E17" s="198" t="s">
        <v>49</v>
      </c>
      <c r="F17" s="199"/>
      <c r="G17" s="93"/>
      <c r="H17" s="206">
        <v>10000000</v>
      </c>
      <c r="I17" s="206"/>
      <c r="J17" s="198" t="s">
        <v>49</v>
      </c>
      <c r="K17" s="199"/>
      <c r="L17" s="93"/>
      <c r="M17" s="207">
        <f>C17+H17</f>
        <v>20000000</v>
      </c>
      <c r="N17" s="207"/>
      <c r="O17" s="198" t="s">
        <v>49</v>
      </c>
      <c r="P17" s="199"/>
    </row>
    <row r="18" spans="1:16" ht="20.100000000000001" customHeight="1" x14ac:dyDescent="0.4">
      <c r="A18" s="149"/>
      <c r="B18" s="150"/>
      <c r="C18" s="206"/>
      <c r="D18" s="194"/>
      <c r="E18" s="54" t="s">
        <v>50</v>
      </c>
      <c r="F18" s="110"/>
      <c r="G18" s="94"/>
      <c r="H18" s="206"/>
      <c r="I18" s="206"/>
      <c r="J18" s="54" t="s">
        <v>50</v>
      </c>
      <c r="K18" s="110"/>
      <c r="L18" s="94"/>
      <c r="M18" s="207"/>
      <c r="N18" s="207"/>
      <c r="O18" s="33" t="s">
        <v>50</v>
      </c>
      <c r="P18" s="111">
        <f>F18+K18</f>
        <v>0</v>
      </c>
    </row>
    <row r="19" spans="1:16" ht="20.100000000000001" customHeight="1" x14ac:dyDescent="0.4">
      <c r="A19" s="149"/>
      <c r="B19" s="150"/>
      <c r="C19" s="206"/>
      <c r="D19" s="194"/>
      <c r="E19" s="54" t="s">
        <v>51</v>
      </c>
      <c r="F19" s="110">
        <v>10000000</v>
      </c>
      <c r="G19" s="94"/>
      <c r="H19" s="206"/>
      <c r="I19" s="206"/>
      <c r="J19" s="54" t="s">
        <v>51</v>
      </c>
      <c r="K19" s="110">
        <v>10000000</v>
      </c>
      <c r="L19" s="94"/>
      <c r="M19" s="207"/>
      <c r="N19" s="207"/>
      <c r="O19" s="33" t="s">
        <v>51</v>
      </c>
      <c r="P19" s="111">
        <f>F19+K19</f>
        <v>20000000</v>
      </c>
    </row>
    <row r="20" spans="1:16" ht="20.100000000000001" customHeight="1" x14ac:dyDescent="0.4">
      <c r="A20" s="151"/>
      <c r="B20" s="152"/>
      <c r="C20" s="206"/>
      <c r="D20" s="194"/>
      <c r="E20" s="54" t="s">
        <v>52</v>
      </c>
      <c r="F20" s="110"/>
      <c r="G20" s="94"/>
      <c r="H20" s="206"/>
      <c r="I20" s="206"/>
      <c r="J20" s="54" t="s">
        <v>52</v>
      </c>
      <c r="K20" s="110"/>
      <c r="L20" s="94"/>
      <c r="M20" s="207"/>
      <c r="N20" s="207"/>
      <c r="O20" s="33" t="s">
        <v>52</v>
      </c>
      <c r="P20" s="111">
        <f>F20+K20</f>
        <v>0</v>
      </c>
    </row>
    <row r="21" spans="1:16" ht="20.100000000000001" customHeight="1" thickBot="1" x14ac:dyDescent="0.45">
      <c r="A21" s="145" t="s">
        <v>12</v>
      </c>
      <c r="B21" s="146"/>
      <c r="C21" s="200"/>
      <c r="D21" s="201"/>
      <c r="E21" s="202"/>
      <c r="F21" s="203"/>
      <c r="G21" s="94"/>
      <c r="H21" s="200"/>
      <c r="I21" s="204"/>
      <c r="J21" s="202"/>
      <c r="K21" s="203"/>
      <c r="L21" s="94"/>
      <c r="M21" s="205">
        <f>C21+H21</f>
        <v>0</v>
      </c>
      <c r="N21" s="205"/>
      <c r="O21" s="202"/>
      <c r="P21" s="203"/>
    </row>
    <row r="22" spans="1:16" ht="20.100000000000001" customHeight="1" thickBot="1" x14ac:dyDescent="0.45">
      <c r="A22" s="145" t="s">
        <v>13</v>
      </c>
      <c r="B22" s="146"/>
      <c r="C22" s="210">
        <f>SUM(C15:D21)</f>
        <v>16500000</v>
      </c>
      <c r="D22" s="211"/>
      <c r="E22" s="208"/>
      <c r="F22" s="209"/>
      <c r="G22" s="94"/>
      <c r="H22" s="210">
        <f>SUM(H15:I21)</f>
        <v>17250000</v>
      </c>
      <c r="I22" s="212"/>
      <c r="J22" s="208"/>
      <c r="K22" s="209"/>
      <c r="L22" s="94"/>
      <c r="M22" s="210">
        <f>C22+H22</f>
        <v>33750000</v>
      </c>
      <c r="N22" s="211"/>
      <c r="O22" s="208"/>
      <c r="P22" s="209"/>
    </row>
    <row r="23" spans="1:16" ht="20.100000000000001" customHeight="1" x14ac:dyDescent="0.4">
      <c r="A23" s="49"/>
      <c r="B23" s="49"/>
      <c r="C23" s="49"/>
      <c r="D23" s="49"/>
      <c r="E23" s="25"/>
      <c r="F23" s="25"/>
      <c r="G23" s="25"/>
      <c r="H23" s="49"/>
      <c r="I23" s="49"/>
      <c r="J23" s="25"/>
      <c r="K23" s="25"/>
      <c r="L23" s="25"/>
      <c r="M23" s="49"/>
      <c r="N23" s="49"/>
      <c r="O23" s="25"/>
      <c r="P23" s="25"/>
    </row>
    <row r="24" spans="1:16" ht="20.100000000000001" customHeight="1" x14ac:dyDescent="0.4"/>
    <row r="25" spans="1:16" ht="20.100000000000001" customHeight="1" x14ac:dyDescent="0.4"/>
    <row r="26" spans="1:16" ht="20.100000000000001" customHeight="1" x14ac:dyDescent="0.4"/>
    <row r="27" spans="1:16" ht="20.100000000000001" customHeight="1" x14ac:dyDescent="0.4"/>
    <row r="28" spans="1:16" ht="20.100000000000001" customHeight="1" x14ac:dyDescent="0.4"/>
    <row r="29" spans="1:16" ht="20.100000000000001" customHeight="1" x14ac:dyDescent="0.4"/>
    <row r="30" spans="1:16" ht="20.100000000000001" customHeight="1" x14ac:dyDescent="0.4"/>
    <row r="31" spans="1:16" ht="20.100000000000001" customHeight="1" x14ac:dyDescent="0.4"/>
    <row r="32" spans="1:1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sheetData>
  <sheetProtection algorithmName="SHA-512" hashValue="QbpD1V7tjh5um6XvK/ObCj46aaZFPx19zNsGoUEA2hZo7EPhu8pqy1k1pyNQg/GxPpEnUSzIseCRrrvX0PhjPQ==" saltValue="Gu+Mm3gjFMJqc8ZwAeRQfQ==" spinCount="100000" sheet="1" objects="1" scenarios="1"/>
  <mergeCells count="45">
    <mergeCell ref="O22:P22"/>
    <mergeCell ref="A22:B22"/>
    <mergeCell ref="C22:D22"/>
    <mergeCell ref="E22:F22"/>
    <mergeCell ref="H22:I22"/>
    <mergeCell ref="J22:K22"/>
    <mergeCell ref="M22:N22"/>
    <mergeCell ref="O17:P17"/>
    <mergeCell ref="A21:B21"/>
    <mergeCell ref="C21:D21"/>
    <mergeCell ref="E21:F21"/>
    <mergeCell ref="H21:I21"/>
    <mergeCell ref="J21:K21"/>
    <mergeCell ref="M21:N21"/>
    <mergeCell ref="O21:P21"/>
    <mergeCell ref="A17:B20"/>
    <mergeCell ref="C17:D20"/>
    <mergeCell ref="E17:F17"/>
    <mergeCell ref="H17:I20"/>
    <mergeCell ref="J17:K17"/>
    <mergeCell ref="M17:N20"/>
    <mergeCell ref="O15:P15"/>
    <mergeCell ref="A16:B16"/>
    <mergeCell ref="C16:D16"/>
    <mergeCell ref="E16:F16"/>
    <mergeCell ref="H16:I16"/>
    <mergeCell ref="J16:K16"/>
    <mergeCell ref="M16:N16"/>
    <mergeCell ref="O16:P16"/>
    <mergeCell ref="A15:B15"/>
    <mergeCell ref="C15:D15"/>
    <mergeCell ref="E15:F15"/>
    <mergeCell ref="H15:I15"/>
    <mergeCell ref="J15:K15"/>
    <mergeCell ref="M15:N15"/>
    <mergeCell ref="C13:F13"/>
    <mergeCell ref="H13:K13"/>
    <mergeCell ref="M13:P13"/>
    <mergeCell ref="A14:B14"/>
    <mergeCell ref="C14:D14"/>
    <mergeCell ref="E14:F14"/>
    <mergeCell ref="H14:I14"/>
    <mergeCell ref="J14:K14"/>
    <mergeCell ref="M14:N14"/>
    <mergeCell ref="O14:P14"/>
  </mergeCells>
  <phoneticPr fontId="2"/>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56EF-A88F-456D-865F-70BA2C8DFEAB}">
  <sheetPr>
    <tabColor theme="4"/>
    <pageSetUpPr fitToPage="1"/>
  </sheetPr>
  <dimension ref="A1:S78"/>
  <sheetViews>
    <sheetView view="pageBreakPreview" zoomScaleNormal="100" zoomScaleSheetLayoutView="100" workbookViewId="0">
      <selection activeCell="A7" sqref="A7"/>
    </sheetView>
  </sheetViews>
  <sheetFormatPr defaultRowHeight="12.75" x14ac:dyDescent="0.4"/>
  <cols>
    <col min="1" max="4" width="9" style="3"/>
    <col min="5" max="5" width="20.625" style="3" customWidth="1"/>
    <col min="6" max="6" width="6" style="3" customWidth="1"/>
    <col min="7" max="7" width="20.625" style="4" customWidth="1"/>
    <col min="8" max="8" width="1.25" style="3" customWidth="1"/>
    <col min="9" max="10" width="9" style="3"/>
    <col min="11" max="11" width="20.625" style="3" customWidth="1"/>
    <col min="12" max="12" width="6" style="3" customWidth="1"/>
    <col min="13" max="13" width="20.625" style="4" customWidth="1"/>
    <col min="14" max="14" width="1.25" style="3" customWidth="1"/>
    <col min="15" max="16" width="9" style="3"/>
    <col min="17" max="17" width="20.625" style="3" customWidth="1"/>
    <col min="18" max="18" width="6" style="3" customWidth="1"/>
    <col min="19" max="19" width="20.625" style="4" customWidth="1"/>
    <col min="20" max="16384" width="9" style="3"/>
  </cols>
  <sheetData>
    <row r="1" spans="1:19" ht="12.75" customHeight="1" x14ac:dyDescent="0.4"/>
    <row r="2" spans="1:19" ht="12.75" customHeight="1" x14ac:dyDescent="0.4"/>
    <row r="3" spans="1:19" ht="12.75" customHeight="1" x14ac:dyDescent="0.4"/>
    <row r="4" spans="1:19" ht="12.75" customHeight="1" x14ac:dyDescent="0.4"/>
    <row r="5" spans="1:19" ht="12.75" customHeight="1" x14ac:dyDescent="0.4"/>
    <row r="6" spans="1:19" ht="12.75" customHeight="1" x14ac:dyDescent="0.4"/>
    <row r="7" spans="1:19" ht="12.75" customHeight="1" x14ac:dyDescent="0.4"/>
    <row r="8" spans="1:19" ht="20.100000000000001" customHeight="1" x14ac:dyDescent="0.4">
      <c r="A8" s="88" t="s">
        <v>97</v>
      </c>
    </row>
    <row r="9" spans="1:19" ht="20.100000000000001" customHeight="1" x14ac:dyDescent="0.4">
      <c r="A9" s="88" t="s">
        <v>58</v>
      </c>
      <c r="G9" s="6"/>
      <c r="M9" s="6"/>
      <c r="S9" s="6"/>
    </row>
    <row r="10" spans="1:19" ht="20.100000000000001" customHeight="1" thickBot="1" x14ac:dyDescent="0.45">
      <c r="A10" s="88"/>
      <c r="G10" s="6"/>
      <c r="M10" s="6"/>
      <c r="S10" s="6" t="s">
        <v>100</v>
      </c>
    </row>
    <row r="11" spans="1:19" ht="20.100000000000001" customHeight="1" thickBot="1" x14ac:dyDescent="0.45">
      <c r="A11" s="65"/>
      <c r="B11" s="66"/>
      <c r="C11" s="166" t="s">
        <v>86</v>
      </c>
      <c r="D11" s="167"/>
      <c r="E11" s="167"/>
      <c r="F11" s="167"/>
      <c r="G11" s="168"/>
      <c r="I11" s="166" t="s">
        <v>79</v>
      </c>
      <c r="J11" s="167"/>
      <c r="K11" s="167"/>
      <c r="L11" s="167"/>
      <c r="M11" s="168"/>
      <c r="O11" s="166" t="s">
        <v>94</v>
      </c>
      <c r="P11" s="167"/>
      <c r="Q11" s="167"/>
      <c r="R11" s="167"/>
      <c r="S11" s="168"/>
    </row>
    <row r="12" spans="1:19" ht="39.950000000000003" customHeight="1" x14ac:dyDescent="0.4">
      <c r="A12" s="176" t="s">
        <v>5</v>
      </c>
      <c r="B12" s="177"/>
      <c r="C12" s="217" t="s">
        <v>54</v>
      </c>
      <c r="D12" s="218"/>
      <c r="E12" s="34" t="s">
        <v>14</v>
      </c>
      <c r="F12" s="34"/>
      <c r="G12" s="35" t="s">
        <v>6</v>
      </c>
      <c r="I12" s="217" t="s">
        <v>54</v>
      </c>
      <c r="J12" s="218"/>
      <c r="K12" s="34" t="s">
        <v>14</v>
      </c>
      <c r="L12" s="34"/>
      <c r="M12" s="35" t="s">
        <v>6</v>
      </c>
      <c r="O12" s="217" t="s">
        <v>54</v>
      </c>
      <c r="P12" s="218"/>
      <c r="Q12" s="34" t="s">
        <v>14</v>
      </c>
      <c r="R12" s="34"/>
      <c r="S12" s="35" t="s">
        <v>6</v>
      </c>
    </row>
    <row r="13" spans="1:19" ht="39.950000000000003" customHeight="1" x14ac:dyDescent="0.4">
      <c r="A13" s="178" t="s">
        <v>42</v>
      </c>
      <c r="B13" s="179"/>
      <c r="C13" s="213">
        <f>【記載例】8.経費内訳!C21</f>
        <v>5500000</v>
      </c>
      <c r="D13" s="214"/>
      <c r="E13" s="112">
        <f>C13/11</f>
        <v>500000</v>
      </c>
      <c r="F13" s="7" t="s">
        <v>7</v>
      </c>
      <c r="G13" s="113">
        <f>C13-E13</f>
        <v>5000000</v>
      </c>
      <c r="I13" s="213">
        <f>【記載例】8.経費内訳!F21</f>
        <v>3300000</v>
      </c>
      <c r="J13" s="214"/>
      <c r="K13" s="112">
        <f>I13/11</f>
        <v>300000</v>
      </c>
      <c r="L13" s="7" t="s">
        <v>7</v>
      </c>
      <c r="M13" s="113">
        <f>I13-K13</f>
        <v>3000000</v>
      </c>
      <c r="O13" s="215">
        <f>C13+I13</f>
        <v>8800000</v>
      </c>
      <c r="P13" s="216"/>
      <c r="Q13" s="114">
        <f>E13+K13</f>
        <v>800000</v>
      </c>
      <c r="R13" s="41" t="s">
        <v>7</v>
      </c>
      <c r="S13" s="115">
        <f>G13+M13</f>
        <v>8000000</v>
      </c>
    </row>
    <row r="14" spans="1:19" ht="20.100000000000001" customHeight="1" x14ac:dyDescent="0.4">
      <c r="A14" s="67"/>
      <c r="B14" s="68"/>
      <c r="C14" s="164" t="s">
        <v>87</v>
      </c>
      <c r="D14" s="223"/>
      <c r="E14" s="165"/>
      <c r="F14" s="7" t="s">
        <v>48</v>
      </c>
      <c r="G14" s="113">
        <f>ROUNDDOWN(G13,-3)</f>
        <v>5000000</v>
      </c>
      <c r="I14" s="164" t="s">
        <v>87</v>
      </c>
      <c r="J14" s="223"/>
      <c r="K14" s="165"/>
      <c r="L14" s="7" t="s">
        <v>48</v>
      </c>
      <c r="M14" s="113">
        <f>ROUNDDOWN(M13,-3)</f>
        <v>3000000</v>
      </c>
      <c r="O14" s="164" t="s">
        <v>87</v>
      </c>
      <c r="P14" s="223"/>
      <c r="Q14" s="165"/>
      <c r="R14" s="41" t="s">
        <v>48</v>
      </c>
      <c r="S14" s="115">
        <f>G14+M14</f>
        <v>8000000</v>
      </c>
    </row>
    <row r="15" spans="1:19" ht="39.950000000000003" customHeight="1" x14ac:dyDescent="0.4">
      <c r="A15" s="178" t="s">
        <v>43</v>
      </c>
      <c r="B15" s="179"/>
      <c r="C15" s="213">
        <f>【記載例】8.経費内訳!C30</f>
        <v>0</v>
      </c>
      <c r="D15" s="214"/>
      <c r="E15" s="112">
        <f>C15/11</f>
        <v>0</v>
      </c>
      <c r="F15" s="7" t="s">
        <v>8</v>
      </c>
      <c r="G15" s="113">
        <f>C15-E15</f>
        <v>0</v>
      </c>
      <c r="I15" s="213">
        <f>【記載例】8.経費内訳!F30</f>
        <v>3300000</v>
      </c>
      <c r="J15" s="214"/>
      <c r="K15" s="112">
        <f>I15/11</f>
        <v>300000</v>
      </c>
      <c r="L15" s="7" t="s">
        <v>8</v>
      </c>
      <c r="M15" s="113">
        <f>I15-K15</f>
        <v>3000000</v>
      </c>
      <c r="O15" s="215">
        <f>C15+I15</f>
        <v>3300000</v>
      </c>
      <c r="P15" s="216"/>
      <c r="Q15" s="114">
        <f>E15+K15</f>
        <v>300000</v>
      </c>
      <c r="R15" s="41" t="s">
        <v>8</v>
      </c>
      <c r="S15" s="115">
        <f>G15+M15</f>
        <v>3000000</v>
      </c>
    </row>
    <row r="16" spans="1:19" ht="20.100000000000001" customHeight="1" thickBot="1" x14ac:dyDescent="0.45">
      <c r="A16" s="25"/>
      <c r="B16" s="25"/>
      <c r="C16" s="181" t="s">
        <v>88</v>
      </c>
      <c r="D16" s="219"/>
      <c r="E16" s="182"/>
      <c r="F16" s="9" t="s">
        <v>16</v>
      </c>
      <c r="G16" s="116">
        <f>ROUNDDOWN(G15*2/3,-3)</f>
        <v>0</v>
      </c>
      <c r="I16" s="181" t="s">
        <v>88</v>
      </c>
      <c r="J16" s="219"/>
      <c r="K16" s="182"/>
      <c r="L16" s="9" t="s">
        <v>16</v>
      </c>
      <c r="M16" s="116">
        <f>ROUNDDOWN(M15*2/3,-3)</f>
        <v>2000000</v>
      </c>
      <c r="O16" s="159" t="s">
        <v>88</v>
      </c>
      <c r="P16" s="220"/>
      <c r="Q16" s="160"/>
      <c r="R16" s="43" t="s">
        <v>16</v>
      </c>
      <c r="S16" s="118">
        <f>G16+M16</f>
        <v>2000000</v>
      </c>
    </row>
    <row r="17" spans="1:19" s="23" customFormat="1" ht="20.100000000000001" customHeight="1" thickBot="1" x14ac:dyDescent="0.45">
      <c r="A17" s="69"/>
      <c r="B17" s="69"/>
      <c r="C17" s="174" t="s">
        <v>89</v>
      </c>
      <c r="D17" s="221"/>
      <c r="E17" s="175"/>
      <c r="F17" s="11" t="s">
        <v>17</v>
      </c>
      <c r="G17" s="117">
        <f>MIN(5000000,G14+G16)</f>
        <v>5000000</v>
      </c>
      <c r="I17" s="174" t="s">
        <v>89</v>
      </c>
      <c r="J17" s="221"/>
      <c r="K17" s="175"/>
      <c r="L17" s="11" t="s">
        <v>17</v>
      </c>
      <c r="M17" s="117">
        <f>MIN(5000000,M14+M16)</f>
        <v>5000000</v>
      </c>
      <c r="O17" s="161" t="s">
        <v>91</v>
      </c>
      <c r="P17" s="222"/>
      <c r="Q17" s="162"/>
      <c r="R17" s="11" t="s">
        <v>17</v>
      </c>
      <c r="S17" s="117">
        <f>G17+M17</f>
        <v>10000000</v>
      </c>
    </row>
    <row r="18" spans="1:19" s="23" customFormat="1" ht="20.100000000000001" customHeight="1" x14ac:dyDescent="0.4">
      <c r="A18" s="180"/>
      <c r="B18" s="180"/>
      <c r="C18" s="163"/>
      <c r="D18" s="163"/>
      <c r="E18" s="163"/>
      <c r="F18" s="163"/>
      <c r="G18" s="163"/>
      <c r="I18" s="163"/>
      <c r="J18" s="163"/>
      <c r="K18" s="163"/>
      <c r="L18" s="163"/>
      <c r="M18" s="163"/>
      <c r="O18" s="163"/>
      <c r="P18" s="163"/>
      <c r="Q18" s="163"/>
      <c r="R18" s="163"/>
      <c r="S18" s="163"/>
    </row>
    <row r="19" spans="1:19" ht="20.100000000000001" customHeight="1" x14ac:dyDescent="0.4">
      <c r="A19" s="145" t="s">
        <v>27</v>
      </c>
      <c r="B19" s="173"/>
      <c r="C19" s="213">
        <f>【記載例】8.経費内訳!C37</f>
        <v>0</v>
      </c>
      <c r="D19" s="214"/>
      <c r="E19" s="112">
        <f>C19/11</f>
        <v>0</v>
      </c>
      <c r="F19" s="7"/>
      <c r="G19" s="113">
        <f>C19-E19</f>
        <v>0</v>
      </c>
      <c r="I19" s="213">
        <f>【記載例】8.経費内訳!F37</f>
        <v>0</v>
      </c>
      <c r="J19" s="214"/>
      <c r="K19" s="112">
        <f>I19/11</f>
        <v>0</v>
      </c>
      <c r="L19" s="7"/>
      <c r="M19" s="113">
        <f>I19-K19</f>
        <v>0</v>
      </c>
      <c r="O19" s="215">
        <f>C19+I19</f>
        <v>0</v>
      </c>
      <c r="P19" s="216"/>
      <c r="Q19" s="114">
        <f>E19+K19</f>
        <v>0</v>
      </c>
      <c r="R19" s="41"/>
      <c r="S19" s="115">
        <f>G19+M19</f>
        <v>0</v>
      </c>
    </row>
    <row r="20" spans="1:19" ht="20.100000000000001" customHeight="1" x14ac:dyDescent="0.4">
      <c r="A20" s="145" t="s">
        <v>24</v>
      </c>
      <c r="B20" s="173"/>
      <c r="C20" s="213">
        <f>【記載例】8.経費内訳!C44</f>
        <v>0</v>
      </c>
      <c r="D20" s="214"/>
      <c r="E20" s="112">
        <f>C20/11</f>
        <v>0</v>
      </c>
      <c r="F20" s="7"/>
      <c r="G20" s="113">
        <f>C20-E20</f>
        <v>0</v>
      </c>
      <c r="I20" s="213">
        <f>【記載例】8.経費内訳!F44</f>
        <v>550000</v>
      </c>
      <c r="J20" s="214"/>
      <c r="K20" s="112">
        <f>I20/11</f>
        <v>50000</v>
      </c>
      <c r="L20" s="7"/>
      <c r="M20" s="113">
        <f>I20-K20</f>
        <v>500000</v>
      </c>
      <c r="O20" s="215">
        <f>C20+I20</f>
        <v>550000</v>
      </c>
      <c r="P20" s="216"/>
      <c r="Q20" s="114">
        <f>E20+K20</f>
        <v>50000</v>
      </c>
      <c r="R20" s="41"/>
      <c r="S20" s="115">
        <f>G20+M20</f>
        <v>500000</v>
      </c>
    </row>
    <row r="21" spans="1:19" ht="20.100000000000001" customHeight="1" x14ac:dyDescent="0.4">
      <c r="A21" s="145" t="s">
        <v>23</v>
      </c>
      <c r="B21" s="173"/>
      <c r="C21" s="213">
        <f>【記載例】8.経費内訳!C51</f>
        <v>5500000</v>
      </c>
      <c r="D21" s="214"/>
      <c r="E21" s="120"/>
      <c r="F21" s="7"/>
      <c r="G21" s="113">
        <f>C21</f>
        <v>5500000</v>
      </c>
      <c r="I21" s="213">
        <f>【記載例】8.経費内訳!F51</f>
        <v>3500000</v>
      </c>
      <c r="J21" s="214"/>
      <c r="K21" s="120"/>
      <c r="L21" s="7"/>
      <c r="M21" s="113">
        <f>I21</f>
        <v>3500000</v>
      </c>
      <c r="O21" s="215">
        <f>C21+I21</f>
        <v>9000000</v>
      </c>
      <c r="P21" s="216"/>
      <c r="Q21" s="120"/>
      <c r="R21" s="41"/>
      <c r="S21" s="115">
        <f>G21+M21</f>
        <v>9000000</v>
      </c>
    </row>
    <row r="22" spans="1:19" ht="20.100000000000001" customHeight="1" x14ac:dyDescent="0.4">
      <c r="A22" s="145" t="s">
        <v>28</v>
      </c>
      <c r="B22" s="173"/>
      <c r="C22" s="213">
        <f>【記載例】8.経費内訳!C58</f>
        <v>0</v>
      </c>
      <c r="D22" s="214"/>
      <c r="E22" s="112">
        <f>C22/11</f>
        <v>0</v>
      </c>
      <c r="F22" s="7"/>
      <c r="G22" s="113">
        <f>C22-E22</f>
        <v>0</v>
      </c>
      <c r="I22" s="213">
        <f>【記載例】8.経費内訳!F58</f>
        <v>110000</v>
      </c>
      <c r="J22" s="214"/>
      <c r="K22" s="112">
        <f>I22/11</f>
        <v>10000</v>
      </c>
      <c r="L22" s="7"/>
      <c r="M22" s="113">
        <f>I22-K22</f>
        <v>100000</v>
      </c>
      <c r="O22" s="215">
        <f>C22+I22</f>
        <v>110000</v>
      </c>
      <c r="P22" s="216"/>
      <c r="Q22" s="114">
        <f>E22+K22</f>
        <v>10000</v>
      </c>
      <c r="R22" s="41"/>
      <c r="S22" s="115">
        <f>G22+M22</f>
        <v>100000</v>
      </c>
    </row>
    <row r="23" spans="1:19" ht="20.100000000000001" customHeight="1" x14ac:dyDescent="0.4">
      <c r="A23" s="145" t="s">
        <v>20</v>
      </c>
      <c r="B23" s="173"/>
      <c r="C23" s="213">
        <f>【記載例】8.経費内訳!C65</f>
        <v>0</v>
      </c>
      <c r="D23" s="214"/>
      <c r="E23" s="119">
        <f>C23/11</f>
        <v>0</v>
      </c>
      <c r="F23" s="7"/>
      <c r="G23" s="113">
        <f>C23-E23</f>
        <v>0</v>
      </c>
      <c r="I23" s="213">
        <f>【記載例】8.経費内訳!F65</f>
        <v>0</v>
      </c>
      <c r="J23" s="214"/>
      <c r="K23" s="119">
        <f>I23/11</f>
        <v>0</v>
      </c>
      <c r="L23" s="7"/>
      <c r="M23" s="113">
        <f>I23-K23</f>
        <v>0</v>
      </c>
      <c r="O23" s="215">
        <f>C23+I23</f>
        <v>0</v>
      </c>
      <c r="P23" s="216"/>
      <c r="Q23" s="114">
        <f>E23+K23</f>
        <v>0</v>
      </c>
      <c r="R23" s="41"/>
      <c r="S23" s="115">
        <f>G23+M23</f>
        <v>0</v>
      </c>
    </row>
    <row r="24" spans="1:19" ht="20.100000000000001" customHeight="1" x14ac:dyDescent="0.4">
      <c r="A24" s="134" t="s">
        <v>44</v>
      </c>
      <c r="B24" s="134"/>
      <c r="C24" s="228">
        <f>【記載例】8.経費内訳!C72</f>
        <v>3850000</v>
      </c>
      <c r="D24" s="229"/>
      <c r="E24" s="119">
        <f>C24/11</f>
        <v>350000</v>
      </c>
      <c r="F24" s="50"/>
      <c r="G24" s="122">
        <f>C24-E24</f>
        <v>3500000</v>
      </c>
      <c r="I24" s="228">
        <f>【記載例】8.経費内訳!F72</f>
        <v>3850000</v>
      </c>
      <c r="J24" s="229"/>
      <c r="K24" s="119">
        <f>I24/11</f>
        <v>350000</v>
      </c>
      <c r="L24" s="50"/>
      <c r="M24" s="122">
        <f>I24-K24</f>
        <v>3500000</v>
      </c>
      <c r="O24" s="230">
        <f t="shared" ref="O24:O32" si="0">C24+I24</f>
        <v>7700000</v>
      </c>
      <c r="P24" s="231"/>
      <c r="Q24" s="125">
        <f t="shared" ref="Q24:Q25" si="1">E24+K24</f>
        <v>700000</v>
      </c>
      <c r="R24" s="51"/>
      <c r="S24" s="126">
        <f t="shared" ref="S24:S34" si="2">G24+M24</f>
        <v>7000000</v>
      </c>
    </row>
    <row r="25" spans="1:19" ht="20.100000000000001" customHeight="1" x14ac:dyDescent="0.4">
      <c r="A25" s="151" t="s">
        <v>18</v>
      </c>
      <c r="B25" s="177"/>
      <c r="C25" s="224">
        <f>【記載例】8.経費内訳!C79</f>
        <v>0</v>
      </c>
      <c r="D25" s="225"/>
      <c r="E25" s="119">
        <f t="shared" ref="E25" si="3">C25/11</f>
        <v>0</v>
      </c>
      <c r="F25" s="50"/>
      <c r="G25" s="122">
        <f t="shared" ref="G25:G31" si="4">C25-E25</f>
        <v>0</v>
      </c>
      <c r="I25" s="224">
        <f>【記載例】8.経費内訳!F79</f>
        <v>0</v>
      </c>
      <c r="J25" s="225"/>
      <c r="K25" s="119">
        <f t="shared" ref="K25" si="5">I25/11</f>
        <v>0</v>
      </c>
      <c r="L25" s="50"/>
      <c r="M25" s="122">
        <f t="shared" ref="M25" si="6">I25-K25</f>
        <v>0</v>
      </c>
      <c r="O25" s="226">
        <f t="shared" si="0"/>
        <v>0</v>
      </c>
      <c r="P25" s="227"/>
      <c r="Q25" s="125">
        <f t="shared" si="1"/>
        <v>0</v>
      </c>
      <c r="R25" s="51"/>
      <c r="S25" s="126">
        <f t="shared" si="2"/>
        <v>0</v>
      </c>
    </row>
    <row r="26" spans="1:19" ht="20.100000000000001" customHeight="1" x14ac:dyDescent="0.4">
      <c r="A26" s="145" t="s">
        <v>19</v>
      </c>
      <c r="B26" s="173"/>
      <c r="C26" s="213">
        <f>【記載例】8.経費内訳!C86</f>
        <v>0</v>
      </c>
      <c r="D26" s="214"/>
      <c r="E26" s="119">
        <f>C26/11</f>
        <v>0</v>
      </c>
      <c r="F26" s="7"/>
      <c r="G26" s="113">
        <f>C26-E26</f>
        <v>0</v>
      </c>
      <c r="I26" s="213">
        <f>【記載例】8.経費内訳!F86</f>
        <v>0</v>
      </c>
      <c r="J26" s="214"/>
      <c r="K26" s="119">
        <f>I26/11</f>
        <v>0</v>
      </c>
      <c r="L26" s="7"/>
      <c r="M26" s="113">
        <f>I26-K26</f>
        <v>0</v>
      </c>
      <c r="O26" s="215">
        <f>C26+I26</f>
        <v>0</v>
      </c>
      <c r="P26" s="216"/>
      <c r="Q26" s="114">
        <f>E26+K26</f>
        <v>0</v>
      </c>
      <c r="R26" s="41"/>
      <c r="S26" s="115">
        <f>G26+M26</f>
        <v>0</v>
      </c>
    </row>
    <row r="27" spans="1:19" ht="20.100000000000001" customHeight="1" x14ac:dyDescent="0.4">
      <c r="A27" s="145" t="s">
        <v>25</v>
      </c>
      <c r="B27" s="173"/>
      <c r="C27" s="213">
        <f>【記載例】8.経費内訳!C93</f>
        <v>1100000</v>
      </c>
      <c r="D27" s="214"/>
      <c r="E27" s="119">
        <f>C27/11</f>
        <v>100000</v>
      </c>
      <c r="F27" s="7" t="s">
        <v>30</v>
      </c>
      <c r="G27" s="113">
        <f t="shared" si="4"/>
        <v>1000000</v>
      </c>
      <c r="I27" s="213">
        <f>【記載例】8.経費内訳!F93</f>
        <v>0</v>
      </c>
      <c r="J27" s="214"/>
      <c r="K27" s="112">
        <f t="shared" ref="K27:K31" si="7">I27/11</f>
        <v>0</v>
      </c>
      <c r="L27" s="7" t="s">
        <v>30</v>
      </c>
      <c r="M27" s="113">
        <f t="shared" ref="M27:M31" si="8">I27-K27</f>
        <v>0</v>
      </c>
      <c r="O27" s="215">
        <f t="shared" si="0"/>
        <v>1100000</v>
      </c>
      <c r="P27" s="216"/>
      <c r="Q27" s="114">
        <f t="shared" ref="Q27:Q32" si="9">E27+K27</f>
        <v>100000</v>
      </c>
      <c r="R27" s="7" t="s">
        <v>30</v>
      </c>
      <c r="S27" s="115">
        <f t="shared" si="2"/>
        <v>1000000</v>
      </c>
    </row>
    <row r="28" spans="1:19" ht="20.100000000000001" customHeight="1" x14ac:dyDescent="0.4">
      <c r="A28" s="145" t="s">
        <v>21</v>
      </c>
      <c r="B28" s="173"/>
      <c r="C28" s="213">
        <f>【記載例】8.経費内訳!C100</f>
        <v>550000</v>
      </c>
      <c r="D28" s="214"/>
      <c r="E28" s="119">
        <f>C28/11</f>
        <v>50000</v>
      </c>
      <c r="F28" s="7" t="s">
        <v>31</v>
      </c>
      <c r="G28" s="113">
        <f>C28-E28</f>
        <v>500000</v>
      </c>
      <c r="I28" s="213">
        <f>【記載例】8.経費内訳!F100</f>
        <v>0</v>
      </c>
      <c r="J28" s="214"/>
      <c r="K28" s="119">
        <f>I28/11</f>
        <v>0</v>
      </c>
      <c r="L28" s="7" t="s">
        <v>31</v>
      </c>
      <c r="M28" s="113">
        <f>I28-K28</f>
        <v>0</v>
      </c>
      <c r="O28" s="215">
        <f>C28+I28</f>
        <v>550000</v>
      </c>
      <c r="P28" s="216"/>
      <c r="Q28" s="114">
        <f>E28+K28</f>
        <v>50000</v>
      </c>
      <c r="R28" s="7" t="s">
        <v>31</v>
      </c>
      <c r="S28" s="115">
        <f>G28+M28</f>
        <v>500000</v>
      </c>
    </row>
    <row r="29" spans="1:19" ht="20.100000000000001" customHeight="1" x14ac:dyDescent="0.4">
      <c r="A29" s="145" t="s">
        <v>22</v>
      </c>
      <c r="B29" s="173"/>
      <c r="C29" s="213">
        <f>【記載例】8.経費内訳!C107</f>
        <v>0</v>
      </c>
      <c r="D29" s="214"/>
      <c r="E29" s="128"/>
      <c r="F29" s="7" t="s">
        <v>32</v>
      </c>
      <c r="G29" s="113">
        <f>C29-E29</f>
        <v>0</v>
      </c>
      <c r="I29" s="213">
        <f>【記載例】8.経費内訳!F107</f>
        <v>0</v>
      </c>
      <c r="J29" s="214"/>
      <c r="K29" s="119">
        <f>I29/11</f>
        <v>0</v>
      </c>
      <c r="L29" s="7" t="s">
        <v>32</v>
      </c>
      <c r="M29" s="113">
        <f>I29-K29</f>
        <v>0</v>
      </c>
      <c r="O29" s="215">
        <f>C29+I29</f>
        <v>0</v>
      </c>
      <c r="P29" s="216"/>
      <c r="Q29" s="114">
        <f>E29+K29</f>
        <v>0</v>
      </c>
      <c r="R29" s="7" t="s">
        <v>32</v>
      </c>
      <c r="S29" s="115">
        <f>G29+M29</f>
        <v>0</v>
      </c>
    </row>
    <row r="30" spans="1:19" ht="20.100000000000001" customHeight="1" x14ac:dyDescent="0.4">
      <c r="A30" s="145" t="s">
        <v>26</v>
      </c>
      <c r="B30" s="173"/>
      <c r="C30" s="213">
        <f>【記載例】8.経費内訳!C114</f>
        <v>0</v>
      </c>
      <c r="D30" s="214"/>
      <c r="E30" s="112">
        <f t="shared" ref="E30:E31" si="10">C30/11</f>
        <v>0</v>
      </c>
      <c r="F30" s="7" t="s">
        <v>33</v>
      </c>
      <c r="G30" s="113">
        <f t="shared" si="4"/>
        <v>0</v>
      </c>
      <c r="I30" s="213">
        <f>【記載例】8.経費内訳!F114</f>
        <v>2750000</v>
      </c>
      <c r="J30" s="214"/>
      <c r="K30" s="112">
        <f t="shared" si="7"/>
        <v>250000</v>
      </c>
      <c r="L30" s="7" t="s">
        <v>33</v>
      </c>
      <c r="M30" s="113">
        <f t="shared" si="8"/>
        <v>2500000</v>
      </c>
      <c r="O30" s="215">
        <f t="shared" si="0"/>
        <v>2750000</v>
      </c>
      <c r="P30" s="216"/>
      <c r="Q30" s="114">
        <f t="shared" si="9"/>
        <v>250000</v>
      </c>
      <c r="R30" s="41" t="s">
        <v>33</v>
      </c>
      <c r="S30" s="115">
        <f t="shared" si="2"/>
        <v>2500000</v>
      </c>
    </row>
    <row r="31" spans="1:19" ht="20.100000000000001" customHeight="1" x14ac:dyDescent="0.4">
      <c r="A31" s="145" t="s">
        <v>29</v>
      </c>
      <c r="B31" s="173"/>
      <c r="C31" s="213">
        <f>【記載例】8.経費内訳!C121</f>
        <v>0</v>
      </c>
      <c r="D31" s="214"/>
      <c r="E31" s="112">
        <f t="shared" si="10"/>
        <v>0</v>
      </c>
      <c r="F31" s="7"/>
      <c r="G31" s="113">
        <f t="shared" si="4"/>
        <v>0</v>
      </c>
      <c r="I31" s="213">
        <f>【記載例】8.経費内訳!F121</f>
        <v>0</v>
      </c>
      <c r="J31" s="214"/>
      <c r="K31" s="112">
        <f t="shared" si="7"/>
        <v>0</v>
      </c>
      <c r="L31" s="7"/>
      <c r="M31" s="113">
        <f t="shared" si="8"/>
        <v>0</v>
      </c>
      <c r="O31" s="215">
        <f t="shared" si="0"/>
        <v>0</v>
      </c>
      <c r="P31" s="216"/>
      <c r="Q31" s="114">
        <f t="shared" si="9"/>
        <v>0</v>
      </c>
      <c r="R31" s="41"/>
      <c r="S31" s="115">
        <f t="shared" si="2"/>
        <v>0</v>
      </c>
    </row>
    <row r="32" spans="1:19" ht="20.100000000000001" customHeight="1" thickBot="1" x14ac:dyDescent="0.45">
      <c r="A32" s="145" t="s">
        <v>15</v>
      </c>
      <c r="B32" s="173"/>
      <c r="C32" s="232">
        <f>SUM(C24:D31)</f>
        <v>5500000</v>
      </c>
      <c r="D32" s="233"/>
      <c r="E32" s="121">
        <f>SUM(E24:E31)</f>
        <v>500000</v>
      </c>
      <c r="F32" s="9" t="s">
        <v>34</v>
      </c>
      <c r="G32" s="116">
        <f>SUM(G24:G31)</f>
        <v>5000000</v>
      </c>
      <c r="I32" s="232">
        <f>SUM(I24:J31)</f>
        <v>6600000</v>
      </c>
      <c r="J32" s="233"/>
      <c r="K32" s="121">
        <f>SUM(K24:K31)</f>
        <v>600000</v>
      </c>
      <c r="L32" s="9" t="s">
        <v>34</v>
      </c>
      <c r="M32" s="116">
        <f>SUM(M24:M31)</f>
        <v>6000000</v>
      </c>
      <c r="O32" s="234">
        <f t="shared" si="0"/>
        <v>12100000</v>
      </c>
      <c r="P32" s="235"/>
      <c r="Q32" s="121">
        <f t="shared" si="9"/>
        <v>1100000</v>
      </c>
      <c r="R32" s="43" t="s">
        <v>34</v>
      </c>
      <c r="S32" s="118">
        <f t="shared" si="2"/>
        <v>11000000</v>
      </c>
    </row>
    <row r="33" spans="1:19" ht="50.1" customHeight="1" thickBot="1" x14ac:dyDescent="0.45">
      <c r="A33" s="70"/>
      <c r="B33" s="25"/>
      <c r="C33" s="154" t="s">
        <v>84</v>
      </c>
      <c r="D33" s="237"/>
      <c r="E33" s="155"/>
      <c r="F33" s="14" t="s">
        <v>35</v>
      </c>
      <c r="G33" s="123">
        <f>ROUNDDOWN(G32*1/2,-3)</f>
        <v>2500000</v>
      </c>
      <c r="I33" s="154" t="s">
        <v>84</v>
      </c>
      <c r="J33" s="237"/>
      <c r="K33" s="155"/>
      <c r="L33" s="14" t="s">
        <v>35</v>
      </c>
      <c r="M33" s="123">
        <f>ROUNDDOWN(M32*1/2,-3)</f>
        <v>3000000</v>
      </c>
      <c r="O33" s="154" t="s">
        <v>92</v>
      </c>
      <c r="P33" s="237"/>
      <c r="Q33" s="155"/>
      <c r="R33" s="14" t="s">
        <v>35</v>
      </c>
      <c r="S33" s="123">
        <f t="shared" si="2"/>
        <v>5500000</v>
      </c>
    </row>
    <row r="34" spans="1:19" s="23" customFormat="1" ht="20.100000000000001" customHeight="1" thickBot="1" x14ac:dyDescent="0.45">
      <c r="A34" s="69"/>
      <c r="B34" s="69"/>
      <c r="C34" s="171" t="s">
        <v>83</v>
      </c>
      <c r="D34" s="238"/>
      <c r="E34" s="172"/>
      <c r="F34" s="16" t="s">
        <v>36</v>
      </c>
      <c r="G34" s="124">
        <f>MIN(10000000,G17+G33)</f>
        <v>7500000</v>
      </c>
      <c r="I34" s="171" t="s">
        <v>83</v>
      </c>
      <c r="J34" s="238"/>
      <c r="K34" s="172"/>
      <c r="L34" s="16" t="s">
        <v>36</v>
      </c>
      <c r="M34" s="124">
        <f>MIN(10000000,M17+M33)</f>
        <v>8000000</v>
      </c>
      <c r="O34" s="156" t="s">
        <v>93</v>
      </c>
      <c r="P34" s="239"/>
      <c r="Q34" s="157"/>
      <c r="R34" s="16" t="s">
        <v>36</v>
      </c>
      <c r="S34" s="124">
        <f t="shared" si="2"/>
        <v>15500000</v>
      </c>
    </row>
    <row r="35" spans="1:19" ht="20.100000000000001" customHeight="1" x14ac:dyDescent="0.4">
      <c r="A35" s="70"/>
      <c r="B35" s="25"/>
      <c r="C35" s="158" t="s">
        <v>85</v>
      </c>
      <c r="D35" s="158"/>
      <c r="E35" s="158"/>
      <c r="F35" s="158"/>
      <c r="G35" s="158"/>
      <c r="I35" s="158" t="s">
        <v>85</v>
      </c>
      <c r="J35" s="158"/>
      <c r="K35" s="158"/>
      <c r="L35" s="158"/>
      <c r="M35" s="158"/>
      <c r="O35" s="158" t="s">
        <v>85</v>
      </c>
      <c r="P35" s="158"/>
      <c r="Q35" s="158"/>
      <c r="R35" s="158"/>
      <c r="S35" s="158"/>
    </row>
    <row r="36" spans="1:19" ht="20.100000000000001" customHeight="1" x14ac:dyDescent="0.4">
      <c r="A36" s="18"/>
      <c r="B36" s="19"/>
      <c r="C36" s="19"/>
      <c r="D36" s="19"/>
      <c r="E36" s="19"/>
      <c r="F36" s="19"/>
      <c r="G36" s="20"/>
      <c r="I36" s="19"/>
      <c r="J36" s="19"/>
      <c r="K36" s="19"/>
      <c r="L36" s="19"/>
      <c r="M36" s="20"/>
      <c r="O36" s="19"/>
      <c r="P36" s="19"/>
      <c r="Q36" s="19"/>
      <c r="R36" s="19"/>
      <c r="S36" s="20"/>
    </row>
    <row r="37" spans="1:19" ht="20.100000000000001" customHeight="1" thickBot="1" x14ac:dyDescent="0.45">
      <c r="A37" s="2"/>
      <c r="C37" s="3" t="s">
        <v>90</v>
      </c>
      <c r="I37" s="3" t="s">
        <v>90</v>
      </c>
      <c r="O37" s="36"/>
      <c r="P37" s="36"/>
      <c r="Q37" s="36"/>
      <c r="R37" s="36"/>
      <c r="S37" s="37"/>
    </row>
    <row r="38" spans="1:19" ht="39.950000000000003" customHeight="1" thickBot="1" x14ac:dyDescent="0.45">
      <c r="A38" s="70"/>
      <c r="B38" s="70"/>
      <c r="C38" s="169" t="s">
        <v>80</v>
      </c>
      <c r="D38" s="236"/>
      <c r="E38" s="170"/>
      <c r="F38" s="21" t="s">
        <v>37</v>
      </c>
      <c r="G38" s="127">
        <f>SUM(G13+G15+G32)</f>
        <v>10000000</v>
      </c>
      <c r="H38" s="22"/>
      <c r="I38" s="169" t="s">
        <v>80</v>
      </c>
      <c r="J38" s="236"/>
      <c r="K38" s="170"/>
      <c r="L38" s="21" t="s">
        <v>37</v>
      </c>
      <c r="M38" s="127">
        <f>SUM(M13+M15+M32)</f>
        <v>12000000</v>
      </c>
      <c r="O38" s="153"/>
      <c r="P38" s="153"/>
      <c r="Q38" s="153"/>
      <c r="R38" s="52"/>
      <c r="S38" s="39"/>
    </row>
    <row r="39" spans="1:19" ht="20.100000000000001" customHeight="1" thickBot="1" x14ac:dyDescent="0.45">
      <c r="A39" s="70"/>
      <c r="B39" s="70"/>
      <c r="C39" s="169" t="s">
        <v>81</v>
      </c>
      <c r="D39" s="236"/>
      <c r="E39" s="170"/>
      <c r="F39" s="21" t="s">
        <v>38</v>
      </c>
      <c r="G39" s="127">
        <f>SUM(G38*1/2)</f>
        <v>5000000</v>
      </c>
      <c r="H39" s="4"/>
      <c r="I39" s="169" t="s">
        <v>81</v>
      </c>
      <c r="J39" s="236"/>
      <c r="K39" s="170"/>
      <c r="L39" s="21" t="s">
        <v>38</v>
      </c>
      <c r="M39" s="127">
        <f>SUM(M38*1/2)</f>
        <v>6000000</v>
      </c>
      <c r="O39" s="153"/>
      <c r="P39" s="153"/>
      <c r="Q39" s="153"/>
      <c r="R39" s="52"/>
      <c r="S39" s="39"/>
    </row>
    <row r="40" spans="1:19" ht="50.1" customHeight="1" thickBot="1" x14ac:dyDescent="0.45">
      <c r="A40" s="70"/>
      <c r="B40" s="70"/>
      <c r="C40" s="169" t="s">
        <v>113</v>
      </c>
      <c r="D40" s="236"/>
      <c r="E40" s="170"/>
      <c r="F40" s="21" t="s">
        <v>39</v>
      </c>
      <c r="G40" s="127">
        <f>SUM(G28+G29+G27+G30)</f>
        <v>1500000</v>
      </c>
      <c r="H40" s="4"/>
      <c r="I40" s="169" t="s">
        <v>113</v>
      </c>
      <c r="J40" s="236"/>
      <c r="K40" s="170"/>
      <c r="L40" s="21" t="s">
        <v>39</v>
      </c>
      <c r="M40" s="127">
        <f>SUM(M28+M29+M27+M30)</f>
        <v>2500000</v>
      </c>
      <c r="O40" s="153"/>
      <c r="P40" s="153"/>
      <c r="Q40" s="153"/>
      <c r="R40" s="52"/>
      <c r="S40" s="39"/>
    </row>
    <row r="41" spans="1:19" ht="39.950000000000003" customHeight="1" thickBot="1" x14ac:dyDescent="0.45">
      <c r="A41" s="70"/>
      <c r="B41" s="70"/>
      <c r="C41" s="169" t="s">
        <v>82</v>
      </c>
      <c r="D41" s="236"/>
      <c r="E41" s="170"/>
      <c r="F41" s="21" t="s">
        <v>34</v>
      </c>
      <c r="G41" s="127">
        <f>G32</f>
        <v>5000000</v>
      </c>
      <c r="H41" s="22"/>
      <c r="I41" s="169" t="s">
        <v>82</v>
      </c>
      <c r="J41" s="236"/>
      <c r="K41" s="170"/>
      <c r="L41" s="21" t="s">
        <v>34</v>
      </c>
      <c r="M41" s="127">
        <f>M32</f>
        <v>6000000</v>
      </c>
      <c r="O41" s="153"/>
      <c r="P41" s="153"/>
      <c r="Q41" s="153"/>
      <c r="R41" s="52"/>
      <c r="S41" s="39"/>
    </row>
    <row r="42" spans="1:19" ht="20.100000000000001" customHeight="1" x14ac:dyDescent="0.4"/>
    <row r="43" spans="1:19" ht="20.100000000000001" customHeight="1" x14ac:dyDescent="0.4"/>
    <row r="44" spans="1:19" ht="20.100000000000001" customHeight="1" x14ac:dyDescent="0.4"/>
    <row r="45" spans="1:19" ht="20.100000000000001" customHeight="1" x14ac:dyDescent="0.4"/>
    <row r="46" spans="1:19" ht="20.100000000000001" customHeight="1" x14ac:dyDescent="0.4"/>
    <row r="47" spans="1:19" ht="20.100000000000001" customHeight="1" x14ac:dyDescent="0.4"/>
    <row r="48" spans="1:19"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mergeCells count="104">
    <mergeCell ref="I41:K41"/>
    <mergeCell ref="O41:Q41"/>
    <mergeCell ref="I39:K39"/>
    <mergeCell ref="O39:Q39"/>
    <mergeCell ref="I40:K40"/>
    <mergeCell ref="O40:Q40"/>
    <mergeCell ref="C39:E39"/>
    <mergeCell ref="C40:E40"/>
    <mergeCell ref="C41:E41"/>
    <mergeCell ref="I35:M35"/>
    <mergeCell ref="O35:S35"/>
    <mergeCell ref="I38:K38"/>
    <mergeCell ref="O38:Q38"/>
    <mergeCell ref="I33:K33"/>
    <mergeCell ref="O33:Q33"/>
    <mergeCell ref="I34:K34"/>
    <mergeCell ref="O34:Q34"/>
    <mergeCell ref="C38:E38"/>
    <mergeCell ref="C35:G35"/>
    <mergeCell ref="C33:E33"/>
    <mergeCell ref="C34:E34"/>
    <mergeCell ref="A32:B32"/>
    <mergeCell ref="C32:D32"/>
    <mergeCell ref="I32:J32"/>
    <mergeCell ref="O32:P32"/>
    <mergeCell ref="A31:B31"/>
    <mergeCell ref="C31:D31"/>
    <mergeCell ref="I31:J31"/>
    <mergeCell ref="O31:P31"/>
    <mergeCell ref="A22:B22"/>
    <mergeCell ref="C22:D22"/>
    <mergeCell ref="I22:J22"/>
    <mergeCell ref="O22:P22"/>
    <mergeCell ref="A29:B29"/>
    <mergeCell ref="C29:D29"/>
    <mergeCell ref="I29:J29"/>
    <mergeCell ref="O29:P29"/>
    <mergeCell ref="A19:B19"/>
    <mergeCell ref="C19:D19"/>
    <mergeCell ref="I19:J19"/>
    <mergeCell ref="O19:P19"/>
    <mergeCell ref="A30:B30"/>
    <mergeCell ref="C30:D30"/>
    <mergeCell ref="I30:J30"/>
    <mergeCell ref="O30:P30"/>
    <mergeCell ref="A27:B27"/>
    <mergeCell ref="C27:D27"/>
    <mergeCell ref="I27:J27"/>
    <mergeCell ref="O27:P27"/>
    <mergeCell ref="A28:B28"/>
    <mergeCell ref="C28:D28"/>
    <mergeCell ref="I28:J28"/>
    <mergeCell ref="O28:P28"/>
    <mergeCell ref="A23:B23"/>
    <mergeCell ref="C23:D23"/>
    <mergeCell ref="I23:J23"/>
    <mergeCell ref="O23:P23"/>
    <mergeCell ref="A26:B26"/>
    <mergeCell ref="C26:D26"/>
    <mergeCell ref="I26:J26"/>
    <mergeCell ref="O26:P26"/>
    <mergeCell ref="A25:B25"/>
    <mergeCell ref="C25:D25"/>
    <mergeCell ref="I25:J25"/>
    <mergeCell ref="O25:P25"/>
    <mergeCell ref="A18:G18"/>
    <mergeCell ref="I18:M18"/>
    <mergeCell ref="O18:S18"/>
    <mergeCell ref="A24:B24"/>
    <mergeCell ref="C24:D24"/>
    <mergeCell ref="I24:J24"/>
    <mergeCell ref="O24:P24"/>
    <mergeCell ref="A20:B20"/>
    <mergeCell ref="C20:D20"/>
    <mergeCell ref="I20:J20"/>
    <mergeCell ref="O20:P20"/>
    <mergeCell ref="A21:B21"/>
    <mergeCell ref="C21:D21"/>
    <mergeCell ref="I21:J21"/>
    <mergeCell ref="O21:P21"/>
    <mergeCell ref="I16:K16"/>
    <mergeCell ref="O16:Q16"/>
    <mergeCell ref="I17:K17"/>
    <mergeCell ref="O17:Q17"/>
    <mergeCell ref="I14:K14"/>
    <mergeCell ref="O14:Q14"/>
    <mergeCell ref="A15:B15"/>
    <mergeCell ref="C15:D15"/>
    <mergeCell ref="I15:J15"/>
    <mergeCell ref="O15:P15"/>
    <mergeCell ref="C14:E14"/>
    <mergeCell ref="C16:E16"/>
    <mergeCell ref="C17:E17"/>
    <mergeCell ref="A13:B13"/>
    <mergeCell ref="C13:D13"/>
    <mergeCell ref="I13:J13"/>
    <mergeCell ref="O13:P13"/>
    <mergeCell ref="I11:M11"/>
    <mergeCell ref="O11:S11"/>
    <mergeCell ref="A12:B12"/>
    <mergeCell ref="C12:D12"/>
    <mergeCell ref="I12:J12"/>
    <mergeCell ref="O12:P12"/>
    <mergeCell ref="C11:G11"/>
  </mergeCells>
  <phoneticPr fontId="2"/>
  <printOptions horizont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C12A-9F10-4450-8D40-1A0FC369BF21}">
  <sheetPr>
    <tabColor theme="4"/>
  </sheetPr>
  <dimension ref="A1:F159"/>
  <sheetViews>
    <sheetView view="pageBreakPreview" zoomScaleNormal="100" zoomScaleSheetLayoutView="100" workbookViewId="0">
      <selection activeCell="A7" sqref="A7"/>
    </sheetView>
  </sheetViews>
  <sheetFormatPr defaultRowHeight="13.5" x14ac:dyDescent="0.4"/>
  <cols>
    <col min="1" max="1" width="30.625" style="29" customWidth="1"/>
    <col min="2" max="2" width="40.625" style="29" customWidth="1"/>
    <col min="3" max="3" width="17.5" style="31" customWidth="1"/>
    <col min="4" max="4" width="1.25" style="1" customWidth="1"/>
    <col min="5" max="5" width="40.625" style="29" customWidth="1"/>
    <col min="6" max="6" width="17.5" style="31" customWidth="1"/>
    <col min="7" max="16384" width="9" style="1"/>
  </cols>
  <sheetData>
    <row r="1" spans="1:6" ht="13.5" customHeight="1" x14ac:dyDescent="0.4"/>
    <row r="2" spans="1:6" ht="13.5" customHeight="1" x14ac:dyDescent="0.4"/>
    <row r="3" spans="1:6" ht="13.5" customHeight="1" x14ac:dyDescent="0.4"/>
    <row r="4" spans="1:6" ht="13.5" customHeight="1" x14ac:dyDescent="0.4"/>
    <row r="5" spans="1:6" ht="13.5" customHeight="1" x14ac:dyDescent="0.4"/>
    <row r="6" spans="1:6" ht="13.5" customHeight="1" x14ac:dyDescent="0.4"/>
    <row r="7" spans="1:6" ht="13.5" customHeight="1" x14ac:dyDescent="0.4"/>
    <row r="8" spans="1:6" ht="13.5" customHeight="1" x14ac:dyDescent="0.4"/>
    <row r="9" spans="1:6" ht="20.100000000000001" customHeight="1" x14ac:dyDescent="0.4">
      <c r="A9" s="87" t="s">
        <v>96</v>
      </c>
      <c r="C9" s="30"/>
      <c r="F9" s="30"/>
    </row>
    <row r="10" spans="1:6" ht="20.100000000000001" customHeight="1" thickBot="1" x14ac:dyDescent="0.45">
      <c r="A10" s="87"/>
      <c r="C10" s="30"/>
      <c r="F10" s="30" t="s">
        <v>100</v>
      </c>
    </row>
    <row r="11" spans="1:6" ht="20.100000000000001" customHeight="1" thickBot="1" x14ac:dyDescent="0.45">
      <c r="A11" s="73"/>
      <c r="B11" s="185" t="s">
        <v>86</v>
      </c>
      <c r="C11" s="186"/>
      <c r="E11" s="185" t="s">
        <v>79</v>
      </c>
      <c r="F11" s="186"/>
    </row>
    <row r="12" spans="1:6" ht="45" customHeight="1" x14ac:dyDescent="0.4">
      <c r="A12" s="71" t="s">
        <v>5</v>
      </c>
      <c r="B12" s="74" t="s">
        <v>40</v>
      </c>
      <c r="C12" s="75" t="s">
        <v>59</v>
      </c>
      <c r="E12" s="74" t="s">
        <v>40</v>
      </c>
      <c r="F12" s="75" t="s">
        <v>60</v>
      </c>
    </row>
    <row r="13" spans="1:6" ht="20.100000000000001" customHeight="1" x14ac:dyDescent="0.4">
      <c r="A13" s="190" t="s">
        <v>46</v>
      </c>
      <c r="B13" s="95" t="s">
        <v>61</v>
      </c>
      <c r="C13" s="96">
        <v>5500000</v>
      </c>
      <c r="D13" s="97"/>
      <c r="E13" s="95" t="s">
        <v>61</v>
      </c>
      <c r="F13" s="76">
        <v>3300000</v>
      </c>
    </row>
    <row r="14" spans="1:6" ht="20.100000000000001" customHeight="1" x14ac:dyDescent="0.4">
      <c r="A14" s="191"/>
      <c r="B14" s="98" t="s">
        <v>110</v>
      </c>
      <c r="C14" s="99"/>
      <c r="D14" s="97"/>
      <c r="E14" s="98" t="s">
        <v>102</v>
      </c>
      <c r="F14" s="77"/>
    </row>
    <row r="15" spans="1:6" ht="20.100000000000001" customHeight="1" x14ac:dyDescent="0.4">
      <c r="A15" s="191"/>
      <c r="B15" s="98" t="s">
        <v>103</v>
      </c>
      <c r="C15" s="99"/>
      <c r="D15" s="97"/>
      <c r="E15" s="98" t="s">
        <v>103</v>
      </c>
      <c r="F15" s="77"/>
    </row>
    <row r="16" spans="1:6" ht="20.100000000000001" customHeight="1" x14ac:dyDescent="0.4">
      <c r="A16" s="191"/>
      <c r="B16" s="98" t="s">
        <v>111</v>
      </c>
      <c r="C16" s="99"/>
      <c r="D16" s="97"/>
      <c r="E16" s="98" t="s">
        <v>104</v>
      </c>
      <c r="F16" s="77"/>
    </row>
    <row r="17" spans="1:6" ht="20.100000000000001" customHeight="1" x14ac:dyDescent="0.4">
      <c r="A17" s="191"/>
      <c r="B17" s="98" t="s">
        <v>108</v>
      </c>
      <c r="C17" s="99"/>
      <c r="D17" s="97"/>
      <c r="E17" s="98" t="s">
        <v>105</v>
      </c>
      <c r="F17" s="77"/>
    </row>
    <row r="18" spans="1:6" ht="20.100000000000001" customHeight="1" x14ac:dyDescent="0.4">
      <c r="A18" s="191"/>
      <c r="B18" s="98" t="s">
        <v>109</v>
      </c>
      <c r="C18" s="99"/>
      <c r="D18" s="97"/>
      <c r="E18" s="98" t="s">
        <v>106</v>
      </c>
      <c r="F18" s="77"/>
    </row>
    <row r="19" spans="1:6" ht="20.100000000000001" customHeight="1" x14ac:dyDescent="0.4">
      <c r="A19" s="191"/>
      <c r="B19" s="98" t="s">
        <v>107</v>
      </c>
      <c r="C19" s="99"/>
      <c r="D19" s="97"/>
      <c r="E19" s="98" t="s">
        <v>112</v>
      </c>
      <c r="F19" s="77"/>
    </row>
    <row r="20" spans="1:6" ht="20.100000000000001" customHeight="1" x14ac:dyDescent="0.4">
      <c r="A20" s="188"/>
      <c r="B20" s="101"/>
      <c r="C20" s="100"/>
      <c r="D20" s="97"/>
      <c r="E20" s="101"/>
      <c r="F20" s="78"/>
    </row>
    <row r="21" spans="1:6" ht="20.100000000000001" customHeight="1" x14ac:dyDescent="0.4">
      <c r="A21" s="189"/>
      <c r="B21" s="102" t="s">
        <v>41</v>
      </c>
      <c r="C21" s="103">
        <f>SUM(C13:C20)</f>
        <v>5500000</v>
      </c>
      <c r="D21" s="97"/>
      <c r="E21" s="102" t="s">
        <v>41</v>
      </c>
      <c r="F21" s="79">
        <f>SUM(F13:F20)</f>
        <v>3300000</v>
      </c>
    </row>
    <row r="22" spans="1:6" ht="20.100000000000001" customHeight="1" x14ac:dyDescent="0.4">
      <c r="A22" s="190" t="s">
        <v>47</v>
      </c>
      <c r="B22" s="95"/>
      <c r="C22" s="104"/>
      <c r="D22" s="97"/>
      <c r="E22" s="95" t="s">
        <v>73</v>
      </c>
      <c r="F22" s="76">
        <v>3300000</v>
      </c>
    </row>
    <row r="23" spans="1:6" ht="20.100000000000001" customHeight="1" x14ac:dyDescent="0.4">
      <c r="A23" s="191"/>
      <c r="B23" s="98"/>
      <c r="C23" s="100"/>
      <c r="D23" s="97"/>
      <c r="E23" s="98" t="s">
        <v>102</v>
      </c>
      <c r="F23" s="78"/>
    </row>
    <row r="24" spans="1:6" ht="20.100000000000001" customHeight="1" x14ac:dyDescent="0.4">
      <c r="A24" s="191"/>
      <c r="B24" s="98"/>
      <c r="C24" s="100"/>
      <c r="D24" s="97"/>
      <c r="E24" s="98" t="s">
        <v>103</v>
      </c>
      <c r="F24" s="78"/>
    </row>
    <row r="25" spans="1:6" ht="20.100000000000001" customHeight="1" x14ac:dyDescent="0.4">
      <c r="A25" s="191"/>
      <c r="B25" s="98"/>
      <c r="C25" s="100"/>
      <c r="D25" s="97"/>
      <c r="E25" s="98" t="s">
        <v>104</v>
      </c>
      <c r="F25" s="78"/>
    </row>
    <row r="26" spans="1:6" ht="20.100000000000001" customHeight="1" x14ac:dyDescent="0.4">
      <c r="A26" s="191"/>
      <c r="B26" s="98"/>
      <c r="C26" s="100"/>
      <c r="D26" s="97"/>
      <c r="E26" s="98" t="s">
        <v>105</v>
      </c>
      <c r="F26" s="78"/>
    </row>
    <row r="27" spans="1:6" ht="20.100000000000001" customHeight="1" x14ac:dyDescent="0.4">
      <c r="A27" s="191"/>
      <c r="B27" s="98"/>
      <c r="C27" s="100"/>
      <c r="D27" s="97"/>
      <c r="E27" s="98" t="s">
        <v>106</v>
      </c>
      <c r="F27" s="78"/>
    </row>
    <row r="28" spans="1:6" ht="20.100000000000001" customHeight="1" x14ac:dyDescent="0.4">
      <c r="A28" s="191"/>
      <c r="B28" s="98"/>
      <c r="C28" s="100"/>
      <c r="D28" s="97"/>
      <c r="E28" s="98" t="s">
        <v>112</v>
      </c>
      <c r="F28" s="78"/>
    </row>
    <row r="29" spans="1:6" ht="20.100000000000001" customHeight="1" x14ac:dyDescent="0.4">
      <c r="A29" s="188"/>
      <c r="B29" s="101"/>
      <c r="C29" s="100"/>
      <c r="D29" s="97"/>
      <c r="E29" s="101"/>
      <c r="F29" s="78"/>
    </row>
    <row r="30" spans="1:6" ht="20.100000000000001" customHeight="1" x14ac:dyDescent="0.4">
      <c r="A30" s="189"/>
      <c r="B30" s="102" t="s">
        <v>41</v>
      </c>
      <c r="C30" s="103">
        <f>SUM(C22:C29)</f>
        <v>0</v>
      </c>
      <c r="D30" s="97"/>
      <c r="E30" s="102" t="s">
        <v>41</v>
      </c>
      <c r="F30" s="79">
        <f>SUM(F22:F29)</f>
        <v>3300000</v>
      </c>
    </row>
    <row r="31" spans="1:6" ht="20.100000000000001" customHeight="1" x14ac:dyDescent="0.4">
      <c r="A31" s="187" t="s">
        <v>27</v>
      </c>
      <c r="B31" s="107"/>
      <c r="C31" s="104"/>
      <c r="D31" s="97"/>
      <c r="E31" s="107"/>
      <c r="F31" s="80"/>
    </row>
    <row r="32" spans="1:6" ht="20.100000000000001" customHeight="1" x14ac:dyDescent="0.4">
      <c r="A32" s="188"/>
      <c r="B32" s="101"/>
      <c r="C32" s="100"/>
      <c r="D32" s="97"/>
      <c r="E32" s="101"/>
      <c r="F32" s="78"/>
    </row>
    <row r="33" spans="1:6" ht="20.100000000000001" customHeight="1" x14ac:dyDescent="0.4">
      <c r="A33" s="188"/>
      <c r="B33" s="101"/>
      <c r="C33" s="100"/>
      <c r="D33" s="97"/>
      <c r="E33" s="101"/>
      <c r="F33" s="78"/>
    </row>
    <row r="34" spans="1:6" ht="20.100000000000001" customHeight="1" x14ac:dyDescent="0.4">
      <c r="A34" s="188"/>
      <c r="B34" s="101"/>
      <c r="C34" s="100"/>
      <c r="D34" s="97"/>
      <c r="E34" s="101"/>
      <c r="F34" s="78"/>
    </row>
    <row r="35" spans="1:6" ht="20.100000000000001" customHeight="1" x14ac:dyDescent="0.4">
      <c r="A35" s="188"/>
      <c r="B35" s="101"/>
      <c r="C35" s="100"/>
      <c r="D35" s="97"/>
      <c r="E35" s="101"/>
      <c r="F35" s="78"/>
    </row>
    <row r="36" spans="1:6" ht="20.100000000000001" customHeight="1" x14ac:dyDescent="0.4">
      <c r="A36" s="188"/>
      <c r="B36" s="101"/>
      <c r="C36" s="100"/>
      <c r="D36" s="97"/>
      <c r="E36" s="101"/>
      <c r="F36" s="78"/>
    </row>
    <row r="37" spans="1:6" ht="20.100000000000001" customHeight="1" x14ac:dyDescent="0.4">
      <c r="A37" s="189"/>
      <c r="B37" s="102" t="s">
        <v>41</v>
      </c>
      <c r="C37" s="103">
        <f>SUM(C31:C36)</f>
        <v>0</v>
      </c>
      <c r="D37" s="97"/>
      <c r="E37" s="102" t="s">
        <v>41</v>
      </c>
      <c r="F37" s="79">
        <f>SUM(F31:F36)</f>
        <v>0</v>
      </c>
    </row>
    <row r="38" spans="1:6" ht="20.100000000000001" customHeight="1" x14ac:dyDescent="0.4">
      <c r="A38" s="187" t="s">
        <v>24</v>
      </c>
      <c r="B38" s="95"/>
      <c r="C38" s="96"/>
      <c r="D38" s="97"/>
      <c r="E38" s="95" t="s">
        <v>75</v>
      </c>
      <c r="F38" s="76">
        <v>330000</v>
      </c>
    </row>
    <row r="39" spans="1:6" ht="20.100000000000001" customHeight="1" x14ac:dyDescent="0.4">
      <c r="A39" s="188"/>
      <c r="B39" s="98"/>
      <c r="C39" s="105"/>
      <c r="D39" s="97"/>
      <c r="E39" s="98" t="s">
        <v>76</v>
      </c>
      <c r="F39" s="81">
        <v>220000</v>
      </c>
    </row>
    <row r="40" spans="1:6" ht="20.100000000000001" customHeight="1" x14ac:dyDescent="0.4">
      <c r="A40" s="188"/>
      <c r="B40" s="101"/>
      <c r="C40" s="100"/>
      <c r="D40" s="97"/>
      <c r="E40" s="101"/>
      <c r="F40" s="78"/>
    </row>
    <row r="41" spans="1:6" ht="20.100000000000001" customHeight="1" x14ac:dyDescent="0.4">
      <c r="A41" s="188"/>
      <c r="B41" s="101"/>
      <c r="C41" s="100"/>
      <c r="D41" s="97"/>
      <c r="E41" s="101"/>
      <c r="F41" s="78"/>
    </row>
    <row r="42" spans="1:6" ht="20.100000000000001" customHeight="1" x14ac:dyDescent="0.4">
      <c r="A42" s="188"/>
      <c r="B42" s="101"/>
      <c r="C42" s="100"/>
      <c r="D42" s="97"/>
      <c r="E42" s="101"/>
      <c r="F42" s="78"/>
    </row>
    <row r="43" spans="1:6" ht="20.100000000000001" customHeight="1" x14ac:dyDescent="0.4">
      <c r="A43" s="188"/>
      <c r="B43" s="101"/>
      <c r="C43" s="100"/>
      <c r="D43" s="97"/>
      <c r="E43" s="101"/>
      <c r="F43" s="78"/>
    </row>
    <row r="44" spans="1:6" ht="20.100000000000001" customHeight="1" x14ac:dyDescent="0.4">
      <c r="A44" s="189"/>
      <c r="B44" s="102" t="s">
        <v>41</v>
      </c>
      <c r="C44" s="103">
        <f>SUM(C38:C43)</f>
        <v>0</v>
      </c>
      <c r="D44" s="97"/>
      <c r="E44" s="102" t="s">
        <v>41</v>
      </c>
      <c r="F44" s="79">
        <f>SUM(F38:F43)</f>
        <v>550000</v>
      </c>
    </row>
    <row r="45" spans="1:6" ht="20.100000000000001" customHeight="1" x14ac:dyDescent="0.4">
      <c r="A45" s="187" t="s">
        <v>23</v>
      </c>
      <c r="B45" s="95" t="s">
        <v>66</v>
      </c>
      <c r="C45" s="96">
        <v>2000000</v>
      </c>
      <c r="D45" s="97"/>
      <c r="E45" s="95" t="s">
        <v>66</v>
      </c>
      <c r="F45" s="76">
        <v>1500000</v>
      </c>
    </row>
    <row r="46" spans="1:6" ht="20.100000000000001" customHeight="1" x14ac:dyDescent="0.4">
      <c r="A46" s="188"/>
      <c r="B46" s="98" t="s">
        <v>69</v>
      </c>
      <c r="C46" s="105"/>
      <c r="D46" s="97"/>
      <c r="E46" s="98" t="s">
        <v>69</v>
      </c>
      <c r="F46" s="81"/>
    </row>
    <row r="47" spans="1:6" ht="20.100000000000001" customHeight="1" x14ac:dyDescent="0.4">
      <c r="A47" s="188"/>
      <c r="B47" s="98" t="s">
        <v>68</v>
      </c>
      <c r="C47" s="105">
        <v>2000000</v>
      </c>
      <c r="D47" s="97"/>
      <c r="E47" s="98" t="s">
        <v>68</v>
      </c>
      <c r="F47" s="81">
        <v>1000000</v>
      </c>
    </row>
    <row r="48" spans="1:6" ht="20.100000000000001" customHeight="1" x14ac:dyDescent="0.4">
      <c r="A48" s="188"/>
      <c r="B48" s="98" t="s">
        <v>70</v>
      </c>
      <c r="C48" s="105"/>
      <c r="D48" s="97"/>
      <c r="E48" s="98" t="s">
        <v>70</v>
      </c>
      <c r="F48" s="81"/>
    </row>
    <row r="49" spans="1:6" ht="20.100000000000001" customHeight="1" x14ac:dyDescent="0.4">
      <c r="A49" s="188"/>
      <c r="B49" s="98" t="s">
        <v>67</v>
      </c>
      <c r="C49" s="105">
        <v>1500000</v>
      </c>
      <c r="D49" s="97"/>
      <c r="E49" s="98" t="s">
        <v>67</v>
      </c>
      <c r="F49" s="81">
        <v>1000000</v>
      </c>
    </row>
    <row r="50" spans="1:6" ht="20.100000000000001" customHeight="1" x14ac:dyDescent="0.4">
      <c r="A50" s="188"/>
      <c r="B50" s="98" t="s">
        <v>70</v>
      </c>
      <c r="C50" s="100"/>
      <c r="D50" s="97"/>
      <c r="E50" s="98" t="s">
        <v>70</v>
      </c>
      <c r="F50" s="78"/>
    </row>
    <row r="51" spans="1:6" ht="20.100000000000001" customHeight="1" x14ac:dyDescent="0.4">
      <c r="A51" s="189"/>
      <c r="B51" s="102" t="s">
        <v>41</v>
      </c>
      <c r="C51" s="103">
        <f>SUM(C45:C50)</f>
        <v>5500000</v>
      </c>
      <c r="D51" s="97"/>
      <c r="E51" s="102" t="s">
        <v>41</v>
      </c>
      <c r="F51" s="79">
        <f>SUM(F45:F50)</f>
        <v>3500000</v>
      </c>
    </row>
    <row r="52" spans="1:6" ht="20.100000000000001" customHeight="1" x14ac:dyDescent="0.4">
      <c r="A52" s="187" t="s">
        <v>28</v>
      </c>
      <c r="B52" s="107"/>
      <c r="C52" s="104"/>
      <c r="D52" s="97"/>
      <c r="E52" s="95" t="s">
        <v>101</v>
      </c>
      <c r="F52" s="76">
        <v>110000</v>
      </c>
    </row>
    <row r="53" spans="1:6" ht="20.100000000000001" customHeight="1" x14ac:dyDescent="0.4">
      <c r="A53" s="188"/>
      <c r="B53" s="101"/>
      <c r="C53" s="100"/>
      <c r="D53" s="97"/>
      <c r="E53" s="101"/>
      <c r="F53" s="78"/>
    </row>
    <row r="54" spans="1:6" ht="20.100000000000001" customHeight="1" x14ac:dyDescent="0.4">
      <c r="A54" s="188"/>
      <c r="B54" s="101"/>
      <c r="C54" s="100"/>
      <c r="D54" s="97"/>
      <c r="E54" s="101"/>
      <c r="F54" s="78"/>
    </row>
    <row r="55" spans="1:6" ht="20.100000000000001" customHeight="1" x14ac:dyDescent="0.4">
      <c r="A55" s="188"/>
      <c r="B55" s="101"/>
      <c r="C55" s="100"/>
      <c r="D55" s="97"/>
      <c r="E55" s="101"/>
      <c r="F55" s="78"/>
    </row>
    <row r="56" spans="1:6" ht="20.100000000000001" customHeight="1" x14ac:dyDescent="0.4">
      <c r="A56" s="188"/>
      <c r="B56" s="101"/>
      <c r="C56" s="100"/>
      <c r="D56" s="97"/>
      <c r="E56" s="101"/>
      <c r="F56" s="78"/>
    </row>
    <row r="57" spans="1:6" ht="20.100000000000001" customHeight="1" x14ac:dyDescent="0.4">
      <c r="A57" s="188"/>
      <c r="B57" s="101"/>
      <c r="C57" s="100"/>
      <c r="D57" s="97"/>
      <c r="E57" s="101"/>
      <c r="F57" s="78"/>
    </row>
    <row r="58" spans="1:6" ht="20.100000000000001" customHeight="1" x14ac:dyDescent="0.4">
      <c r="A58" s="189"/>
      <c r="B58" s="102" t="s">
        <v>41</v>
      </c>
      <c r="C58" s="103">
        <f>SUM(C52:C57)</f>
        <v>0</v>
      </c>
      <c r="D58" s="97"/>
      <c r="E58" s="102" t="s">
        <v>41</v>
      </c>
      <c r="F58" s="79">
        <f>SUM(F52:F57)</f>
        <v>110000</v>
      </c>
    </row>
    <row r="59" spans="1:6" ht="20.100000000000001" customHeight="1" x14ac:dyDescent="0.4">
      <c r="A59" s="187" t="s">
        <v>20</v>
      </c>
      <c r="B59" s="107"/>
      <c r="C59" s="104"/>
      <c r="D59" s="97"/>
      <c r="E59" s="107"/>
      <c r="F59" s="80"/>
    </row>
    <row r="60" spans="1:6" ht="20.100000000000001" customHeight="1" x14ac:dyDescent="0.4">
      <c r="A60" s="188"/>
      <c r="B60" s="101"/>
      <c r="C60" s="100"/>
      <c r="D60" s="97"/>
      <c r="E60" s="101"/>
      <c r="F60" s="78"/>
    </row>
    <row r="61" spans="1:6" ht="20.100000000000001" customHeight="1" x14ac:dyDescent="0.4">
      <c r="A61" s="188"/>
      <c r="B61" s="101"/>
      <c r="C61" s="100"/>
      <c r="D61" s="97"/>
      <c r="E61" s="101"/>
      <c r="F61" s="78"/>
    </row>
    <row r="62" spans="1:6" ht="20.100000000000001" customHeight="1" x14ac:dyDescent="0.4">
      <c r="A62" s="188"/>
      <c r="B62" s="101"/>
      <c r="C62" s="100"/>
      <c r="D62" s="97"/>
      <c r="E62" s="101"/>
      <c r="F62" s="78"/>
    </row>
    <row r="63" spans="1:6" ht="20.100000000000001" customHeight="1" x14ac:dyDescent="0.4">
      <c r="A63" s="188"/>
      <c r="B63" s="101"/>
      <c r="C63" s="100"/>
      <c r="D63" s="97"/>
      <c r="E63" s="101"/>
      <c r="F63" s="78"/>
    </row>
    <row r="64" spans="1:6" ht="20.100000000000001" customHeight="1" x14ac:dyDescent="0.4">
      <c r="A64" s="188"/>
      <c r="B64" s="101"/>
      <c r="C64" s="100"/>
      <c r="D64" s="97"/>
      <c r="E64" s="101"/>
      <c r="F64" s="78"/>
    </row>
    <row r="65" spans="1:6" ht="20.100000000000001" customHeight="1" x14ac:dyDescent="0.4">
      <c r="A65" s="189"/>
      <c r="B65" s="102" t="s">
        <v>41</v>
      </c>
      <c r="C65" s="103">
        <f>SUM(C59:C64)</f>
        <v>0</v>
      </c>
      <c r="D65" s="97"/>
      <c r="E65" s="102" t="s">
        <v>41</v>
      </c>
      <c r="F65" s="79">
        <f>SUM(F59:F64)</f>
        <v>0</v>
      </c>
    </row>
    <row r="66" spans="1:6" ht="20.100000000000001" customHeight="1" x14ac:dyDescent="0.4">
      <c r="A66" s="187" t="s">
        <v>44</v>
      </c>
      <c r="B66" s="95" t="s">
        <v>62</v>
      </c>
      <c r="C66" s="96">
        <v>2750000</v>
      </c>
      <c r="D66" s="97"/>
      <c r="E66" s="95" t="s">
        <v>62</v>
      </c>
      <c r="F66" s="76">
        <v>2750000</v>
      </c>
    </row>
    <row r="67" spans="1:6" ht="20.100000000000001" customHeight="1" x14ac:dyDescent="0.4">
      <c r="A67" s="188"/>
      <c r="B67" s="98" t="s">
        <v>63</v>
      </c>
      <c r="C67" s="105"/>
      <c r="D67" s="97"/>
      <c r="E67" s="98" t="s">
        <v>63</v>
      </c>
      <c r="F67" s="81"/>
    </row>
    <row r="68" spans="1:6" ht="20.100000000000001" customHeight="1" x14ac:dyDescent="0.4">
      <c r="A68" s="188"/>
      <c r="B68" s="98"/>
      <c r="C68" s="105"/>
      <c r="D68" s="97"/>
      <c r="E68" s="98"/>
      <c r="F68" s="81"/>
    </row>
    <row r="69" spans="1:6" ht="20.100000000000001" customHeight="1" x14ac:dyDescent="0.4">
      <c r="A69" s="188"/>
      <c r="B69" s="106" t="s">
        <v>64</v>
      </c>
      <c r="C69" s="105">
        <v>1100000</v>
      </c>
      <c r="D69" s="97"/>
      <c r="E69" s="106" t="s">
        <v>64</v>
      </c>
      <c r="F69" s="81">
        <v>1100000</v>
      </c>
    </row>
    <row r="70" spans="1:6" ht="20.100000000000001" customHeight="1" x14ac:dyDescent="0.4">
      <c r="A70" s="188"/>
      <c r="B70" s="98" t="s">
        <v>65</v>
      </c>
      <c r="C70" s="100"/>
      <c r="D70" s="97"/>
      <c r="E70" s="98" t="s">
        <v>74</v>
      </c>
      <c r="F70" s="78"/>
    </row>
    <row r="71" spans="1:6" ht="20.100000000000001" customHeight="1" x14ac:dyDescent="0.4">
      <c r="A71" s="188"/>
      <c r="B71" s="101"/>
      <c r="C71" s="100"/>
      <c r="D71" s="97"/>
      <c r="E71" s="101"/>
      <c r="F71" s="78"/>
    </row>
    <row r="72" spans="1:6" ht="20.100000000000001" customHeight="1" x14ac:dyDescent="0.4">
      <c r="A72" s="189"/>
      <c r="B72" s="102" t="s">
        <v>41</v>
      </c>
      <c r="C72" s="103">
        <f>SUM(C66:C71)</f>
        <v>3850000</v>
      </c>
      <c r="D72" s="97"/>
      <c r="E72" s="102" t="s">
        <v>41</v>
      </c>
      <c r="F72" s="79">
        <f>SUM(F66:F71)</f>
        <v>3850000</v>
      </c>
    </row>
    <row r="73" spans="1:6" ht="20.100000000000001" customHeight="1" x14ac:dyDescent="0.4">
      <c r="A73" s="187" t="s">
        <v>18</v>
      </c>
      <c r="B73" s="107"/>
      <c r="C73" s="104"/>
      <c r="D73" s="97"/>
      <c r="E73" s="107"/>
      <c r="F73" s="80"/>
    </row>
    <row r="74" spans="1:6" ht="20.100000000000001" customHeight="1" x14ac:dyDescent="0.4">
      <c r="A74" s="188"/>
      <c r="B74" s="101"/>
      <c r="C74" s="100"/>
      <c r="D74" s="97"/>
      <c r="E74" s="101"/>
      <c r="F74" s="78"/>
    </row>
    <row r="75" spans="1:6" ht="20.100000000000001" customHeight="1" x14ac:dyDescent="0.4">
      <c r="A75" s="188"/>
      <c r="B75" s="101"/>
      <c r="C75" s="100"/>
      <c r="D75" s="97"/>
      <c r="E75" s="101"/>
      <c r="F75" s="78"/>
    </row>
    <row r="76" spans="1:6" ht="20.100000000000001" customHeight="1" x14ac:dyDescent="0.4">
      <c r="A76" s="188"/>
      <c r="B76" s="101"/>
      <c r="C76" s="100"/>
      <c r="D76" s="97"/>
      <c r="E76" s="101"/>
      <c r="F76" s="78"/>
    </row>
    <row r="77" spans="1:6" ht="20.100000000000001" customHeight="1" x14ac:dyDescent="0.4">
      <c r="A77" s="188"/>
      <c r="B77" s="101"/>
      <c r="C77" s="100"/>
      <c r="D77" s="97"/>
      <c r="E77" s="101"/>
      <c r="F77" s="78"/>
    </row>
    <row r="78" spans="1:6" ht="20.100000000000001" customHeight="1" x14ac:dyDescent="0.4">
      <c r="A78" s="188"/>
      <c r="B78" s="101"/>
      <c r="C78" s="100"/>
      <c r="D78" s="97"/>
      <c r="E78" s="101"/>
      <c r="F78" s="78"/>
    </row>
    <row r="79" spans="1:6" ht="20.100000000000001" customHeight="1" x14ac:dyDescent="0.4">
      <c r="A79" s="189"/>
      <c r="B79" s="102" t="s">
        <v>41</v>
      </c>
      <c r="C79" s="103">
        <f>SUM(C73:C78)</f>
        <v>0</v>
      </c>
      <c r="D79" s="97"/>
      <c r="E79" s="102" t="s">
        <v>41</v>
      </c>
      <c r="F79" s="79">
        <f>SUM(F73:F78)</f>
        <v>0</v>
      </c>
    </row>
    <row r="80" spans="1:6" ht="20.100000000000001" customHeight="1" x14ac:dyDescent="0.4">
      <c r="A80" s="187" t="s">
        <v>19</v>
      </c>
      <c r="B80" s="107"/>
      <c r="C80" s="104"/>
      <c r="D80" s="97"/>
      <c r="E80" s="107"/>
      <c r="F80" s="80"/>
    </row>
    <row r="81" spans="1:6" ht="20.100000000000001" customHeight="1" x14ac:dyDescent="0.4">
      <c r="A81" s="188"/>
      <c r="B81" s="101"/>
      <c r="C81" s="100"/>
      <c r="D81" s="97"/>
      <c r="E81" s="101"/>
      <c r="F81" s="78"/>
    </row>
    <row r="82" spans="1:6" ht="20.100000000000001" customHeight="1" x14ac:dyDescent="0.4">
      <c r="A82" s="188"/>
      <c r="B82" s="101"/>
      <c r="C82" s="100"/>
      <c r="D82" s="97"/>
      <c r="E82" s="101"/>
      <c r="F82" s="78"/>
    </row>
    <row r="83" spans="1:6" ht="20.100000000000001" customHeight="1" x14ac:dyDescent="0.4">
      <c r="A83" s="188"/>
      <c r="B83" s="101"/>
      <c r="C83" s="100"/>
      <c r="D83" s="97"/>
      <c r="E83" s="101"/>
      <c r="F83" s="78"/>
    </row>
    <row r="84" spans="1:6" ht="20.100000000000001" customHeight="1" x14ac:dyDescent="0.4">
      <c r="A84" s="188"/>
      <c r="B84" s="101"/>
      <c r="C84" s="100"/>
      <c r="D84" s="97"/>
      <c r="E84" s="101"/>
      <c r="F84" s="78"/>
    </row>
    <row r="85" spans="1:6" ht="19.5" customHeight="1" x14ac:dyDescent="0.4">
      <c r="A85" s="188"/>
      <c r="B85" s="101"/>
      <c r="C85" s="100"/>
      <c r="D85" s="97"/>
      <c r="E85" s="101"/>
      <c r="F85" s="78"/>
    </row>
    <row r="86" spans="1:6" ht="20.100000000000001" customHeight="1" x14ac:dyDescent="0.4">
      <c r="A86" s="189"/>
      <c r="B86" s="102" t="s">
        <v>41</v>
      </c>
      <c r="C86" s="103">
        <f>SUM(C80:C85)</f>
        <v>0</v>
      </c>
      <c r="D86" s="97"/>
      <c r="E86" s="102" t="s">
        <v>41</v>
      </c>
      <c r="F86" s="79">
        <f>SUM(F80:F85)</f>
        <v>0</v>
      </c>
    </row>
    <row r="87" spans="1:6" ht="20.100000000000001" customHeight="1" x14ac:dyDescent="0.4">
      <c r="A87" s="187" t="s">
        <v>114</v>
      </c>
      <c r="B87" s="95" t="s">
        <v>77</v>
      </c>
      <c r="C87" s="96">
        <v>1100000</v>
      </c>
      <c r="D87" s="97"/>
      <c r="E87" s="107"/>
      <c r="F87" s="80"/>
    </row>
    <row r="88" spans="1:6" ht="20.100000000000001" customHeight="1" x14ac:dyDescent="0.4">
      <c r="A88" s="188"/>
      <c r="B88" s="101"/>
      <c r="C88" s="100"/>
      <c r="D88" s="97"/>
      <c r="E88" s="101"/>
      <c r="F88" s="78"/>
    </row>
    <row r="89" spans="1:6" ht="20.100000000000001" customHeight="1" x14ac:dyDescent="0.4">
      <c r="A89" s="188"/>
      <c r="B89" s="101"/>
      <c r="C89" s="100"/>
      <c r="D89" s="97"/>
      <c r="E89" s="101"/>
      <c r="F89" s="78"/>
    </row>
    <row r="90" spans="1:6" ht="20.100000000000001" customHeight="1" x14ac:dyDescent="0.4">
      <c r="A90" s="188"/>
      <c r="B90" s="101"/>
      <c r="C90" s="100"/>
      <c r="D90" s="97"/>
      <c r="E90" s="101"/>
      <c r="F90" s="78"/>
    </row>
    <row r="91" spans="1:6" ht="20.100000000000001" customHeight="1" x14ac:dyDescent="0.4">
      <c r="A91" s="188"/>
      <c r="B91" s="101"/>
      <c r="C91" s="100"/>
      <c r="D91" s="97"/>
      <c r="E91" s="101"/>
      <c r="F91" s="78"/>
    </row>
    <row r="92" spans="1:6" ht="20.100000000000001" customHeight="1" x14ac:dyDescent="0.4">
      <c r="A92" s="188"/>
      <c r="B92" s="101"/>
      <c r="C92" s="100"/>
      <c r="D92" s="97"/>
      <c r="E92" s="101"/>
      <c r="F92" s="78"/>
    </row>
    <row r="93" spans="1:6" ht="20.100000000000001" customHeight="1" x14ac:dyDescent="0.4">
      <c r="A93" s="189"/>
      <c r="B93" s="102" t="s">
        <v>41</v>
      </c>
      <c r="C93" s="103">
        <f>SUM(C87:C92)</f>
        <v>1100000</v>
      </c>
      <c r="D93" s="97"/>
      <c r="E93" s="102" t="s">
        <v>41</v>
      </c>
      <c r="F93" s="79">
        <f>SUM(F87:F92)</f>
        <v>0</v>
      </c>
    </row>
    <row r="94" spans="1:6" ht="20.100000000000001" customHeight="1" x14ac:dyDescent="0.4">
      <c r="A94" s="187" t="s">
        <v>115</v>
      </c>
      <c r="B94" s="95" t="s">
        <v>78</v>
      </c>
      <c r="C94" s="96">
        <v>550000</v>
      </c>
      <c r="D94" s="97"/>
      <c r="E94" s="107"/>
      <c r="F94" s="80"/>
    </row>
    <row r="95" spans="1:6" ht="20.100000000000001" customHeight="1" x14ac:dyDescent="0.4">
      <c r="A95" s="188"/>
      <c r="B95" s="101"/>
      <c r="C95" s="100"/>
      <c r="D95" s="97"/>
      <c r="E95" s="101"/>
      <c r="F95" s="78"/>
    </row>
    <row r="96" spans="1:6" ht="20.100000000000001" customHeight="1" x14ac:dyDescent="0.4">
      <c r="A96" s="188"/>
      <c r="B96" s="101"/>
      <c r="C96" s="100"/>
      <c r="D96" s="97"/>
      <c r="E96" s="101"/>
      <c r="F96" s="78"/>
    </row>
    <row r="97" spans="1:6" ht="20.100000000000001" customHeight="1" x14ac:dyDescent="0.4">
      <c r="A97" s="188"/>
      <c r="B97" s="101"/>
      <c r="C97" s="100"/>
      <c r="D97" s="97"/>
      <c r="E97" s="101"/>
      <c r="F97" s="78"/>
    </row>
    <row r="98" spans="1:6" ht="20.100000000000001" customHeight="1" x14ac:dyDescent="0.4">
      <c r="A98" s="188"/>
      <c r="B98" s="101"/>
      <c r="C98" s="100"/>
      <c r="D98" s="97"/>
      <c r="E98" s="101"/>
      <c r="F98" s="78"/>
    </row>
    <row r="99" spans="1:6" ht="20.100000000000001" customHeight="1" x14ac:dyDescent="0.4">
      <c r="A99" s="188"/>
      <c r="B99" s="101"/>
      <c r="C99" s="100"/>
      <c r="D99" s="97"/>
      <c r="E99" s="101"/>
      <c r="F99" s="78"/>
    </row>
    <row r="100" spans="1:6" ht="20.100000000000001" customHeight="1" x14ac:dyDescent="0.4">
      <c r="A100" s="189"/>
      <c r="B100" s="102" t="s">
        <v>41</v>
      </c>
      <c r="C100" s="103">
        <f>SUM(C94:C99)</f>
        <v>550000</v>
      </c>
      <c r="D100" s="97"/>
      <c r="E100" s="102" t="s">
        <v>41</v>
      </c>
      <c r="F100" s="79">
        <f>SUM(F94:F99)</f>
        <v>0</v>
      </c>
    </row>
    <row r="101" spans="1:6" ht="20.100000000000001" customHeight="1" x14ac:dyDescent="0.4">
      <c r="A101" s="187" t="s">
        <v>116</v>
      </c>
      <c r="B101" s="107"/>
      <c r="C101" s="104"/>
      <c r="D101" s="97"/>
      <c r="E101" s="107"/>
      <c r="F101" s="80"/>
    </row>
    <row r="102" spans="1:6" ht="20.100000000000001" customHeight="1" x14ac:dyDescent="0.4">
      <c r="A102" s="188"/>
      <c r="B102" s="101"/>
      <c r="C102" s="100"/>
      <c r="D102" s="97"/>
      <c r="E102" s="101"/>
      <c r="F102" s="78"/>
    </row>
    <row r="103" spans="1:6" ht="20.100000000000001" customHeight="1" x14ac:dyDescent="0.4">
      <c r="A103" s="188"/>
      <c r="B103" s="101"/>
      <c r="C103" s="100"/>
      <c r="D103" s="97"/>
      <c r="E103" s="101"/>
      <c r="F103" s="78"/>
    </row>
    <row r="104" spans="1:6" ht="20.100000000000001" customHeight="1" x14ac:dyDescent="0.4">
      <c r="A104" s="188"/>
      <c r="B104" s="101"/>
      <c r="C104" s="100"/>
      <c r="D104" s="97"/>
      <c r="E104" s="101"/>
      <c r="F104" s="78"/>
    </row>
    <row r="105" spans="1:6" ht="20.100000000000001" customHeight="1" x14ac:dyDescent="0.4">
      <c r="A105" s="188"/>
      <c r="B105" s="101"/>
      <c r="C105" s="100"/>
      <c r="D105" s="97"/>
      <c r="E105" s="101"/>
      <c r="F105" s="78"/>
    </row>
    <row r="106" spans="1:6" ht="20.100000000000001" customHeight="1" x14ac:dyDescent="0.4">
      <c r="A106" s="188"/>
      <c r="B106" s="101"/>
      <c r="C106" s="100"/>
      <c r="D106" s="97"/>
      <c r="E106" s="101"/>
      <c r="F106" s="78"/>
    </row>
    <row r="107" spans="1:6" ht="20.100000000000001" customHeight="1" x14ac:dyDescent="0.4">
      <c r="A107" s="189"/>
      <c r="B107" s="102" t="s">
        <v>41</v>
      </c>
      <c r="C107" s="103">
        <f>SUM(C101:C106)</f>
        <v>0</v>
      </c>
      <c r="D107" s="97"/>
      <c r="E107" s="102" t="s">
        <v>41</v>
      </c>
      <c r="F107" s="79">
        <f>SUM(F101:F106)</f>
        <v>0</v>
      </c>
    </row>
    <row r="108" spans="1:6" ht="20.100000000000001" customHeight="1" x14ac:dyDescent="0.4">
      <c r="A108" s="187" t="s">
        <v>45</v>
      </c>
      <c r="B108" s="95"/>
      <c r="C108" s="96"/>
      <c r="D108" s="97"/>
      <c r="E108" s="95" t="s">
        <v>71</v>
      </c>
      <c r="F108" s="76">
        <v>1650000</v>
      </c>
    </row>
    <row r="109" spans="1:6" ht="20.100000000000001" customHeight="1" x14ac:dyDescent="0.4">
      <c r="A109" s="188"/>
      <c r="B109" s="98"/>
      <c r="C109" s="105"/>
      <c r="D109" s="97"/>
      <c r="E109" s="98" t="s">
        <v>72</v>
      </c>
      <c r="F109" s="81">
        <v>1100000</v>
      </c>
    </row>
    <row r="110" spans="1:6" ht="20.100000000000001" customHeight="1" x14ac:dyDescent="0.4">
      <c r="A110" s="188"/>
      <c r="B110" s="101"/>
      <c r="C110" s="100"/>
      <c r="D110" s="97"/>
      <c r="E110" s="101"/>
      <c r="F110" s="78"/>
    </row>
    <row r="111" spans="1:6" ht="20.100000000000001" customHeight="1" x14ac:dyDescent="0.4">
      <c r="A111" s="188"/>
      <c r="B111" s="101"/>
      <c r="C111" s="100"/>
      <c r="D111" s="97"/>
      <c r="E111" s="101"/>
      <c r="F111" s="78"/>
    </row>
    <row r="112" spans="1:6" ht="20.100000000000001" customHeight="1" x14ac:dyDescent="0.4">
      <c r="A112" s="188"/>
      <c r="B112" s="101"/>
      <c r="C112" s="100"/>
      <c r="D112" s="97"/>
      <c r="E112" s="101"/>
      <c r="F112" s="78"/>
    </row>
    <row r="113" spans="1:6" ht="20.100000000000001" customHeight="1" x14ac:dyDescent="0.4">
      <c r="A113" s="188"/>
      <c r="B113" s="101"/>
      <c r="C113" s="100"/>
      <c r="D113" s="97"/>
      <c r="E113" s="101"/>
      <c r="F113" s="78"/>
    </row>
    <row r="114" spans="1:6" ht="20.100000000000001" customHeight="1" x14ac:dyDescent="0.4">
      <c r="A114" s="189"/>
      <c r="B114" s="102" t="s">
        <v>41</v>
      </c>
      <c r="C114" s="103">
        <f>SUM(C108:C113)</f>
        <v>0</v>
      </c>
      <c r="D114" s="97"/>
      <c r="E114" s="102" t="s">
        <v>41</v>
      </c>
      <c r="F114" s="79">
        <f>SUM(F108:F113)</f>
        <v>2750000</v>
      </c>
    </row>
    <row r="115" spans="1:6" ht="20.100000000000001" customHeight="1" x14ac:dyDescent="0.4">
      <c r="A115" s="187" t="s">
        <v>29</v>
      </c>
      <c r="B115" s="107"/>
      <c r="C115" s="104"/>
      <c r="D115" s="97"/>
      <c r="E115" s="107"/>
      <c r="F115" s="80"/>
    </row>
    <row r="116" spans="1:6" ht="20.100000000000001" customHeight="1" x14ac:dyDescent="0.4">
      <c r="A116" s="188"/>
      <c r="B116" s="101"/>
      <c r="C116" s="100"/>
      <c r="D116" s="97"/>
      <c r="E116" s="101"/>
      <c r="F116" s="78"/>
    </row>
    <row r="117" spans="1:6" ht="20.100000000000001" customHeight="1" x14ac:dyDescent="0.4">
      <c r="A117" s="188"/>
      <c r="B117" s="101"/>
      <c r="C117" s="100"/>
      <c r="D117" s="97"/>
      <c r="E117" s="101"/>
      <c r="F117" s="78"/>
    </row>
    <row r="118" spans="1:6" ht="20.100000000000001" customHeight="1" x14ac:dyDescent="0.4">
      <c r="A118" s="188"/>
      <c r="B118" s="101"/>
      <c r="C118" s="100"/>
      <c r="D118" s="97"/>
      <c r="E118" s="101"/>
      <c r="F118" s="78"/>
    </row>
    <row r="119" spans="1:6" ht="20.100000000000001" customHeight="1" x14ac:dyDescent="0.4">
      <c r="A119" s="188"/>
      <c r="B119" s="101"/>
      <c r="C119" s="100"/>
      <c r="D119" s="97"/>
      <c r="E119" s="101"/>
      <c r="F119" s="78"/>
    </row>
    <row r="120" spans="1:6" ht="20.100000000000001" customHeight="1" x14ac:dyDescent="0.4">
      <c r="A120" s="188"/>
      <c r="B120" s="101"/>
      <c r="C120" s="100"/>
      <c r="D120" s="97"/>
      <c r="E120" s="101"/>
      <c r="F120" s="78"/>
    </row>
    <row r="121" spans="1:6" ht="20.100000000000001" customHeight="1" thickBot="1" x14ac:dyDescent="0.45">
      <c r="A121" s="189"/>
      <c r="B121" s="82" t="s">
        <v>41</v>
      </c>
      <c r="C121" s="83">
        <f>SUM(C115:C120)</f>
        <v>0</v>
      </c>
      <c r="E121" s="82" t="s">
        <v>41</v>
      </c>
      <c r="F121" s="83">
        <f>SUM(F115:F120)</f>
        <v>0</v>
      </c>
    </row>
    <row r="122" spans="1:6" ht="39" customHeight="1" thickBot="1" x14ac:dyDescent="0.45">
      <c r="A122" s="72"/>
      <c r="B122" s="84" t="s">
        <v>95</v>
      </c>
      <c r="C122" s="85">
        <f>C21+C30+C72+C79+C86+C65+C100+C107+C51+C44+C93+C114+C37+C58+C121</f>
        <v>16500000</v>
      </c>
      <c r="E122" s="84" t="s">
        <v>95</v>
      </c>
      <c r="F122" s="85">
        <f>F21+F30+F72+F79+F86+F65+F100+F107+F51+F44+F93+F114+F37+F58+F121</f>
        <v>17360000</v>
      </c>
    </row>
    <row r="123" spans="1:6" ht="20.100000000000001" customHeight="1" x14ac:dyDescent="0.4">
      <c r="B123" s="183" t="s">
        <v>55</v>
      </c>
      <c r="C123" s="183"/>
      <c r="E123" s="183" t="s">
        <v>55</v>
      </c>
      <c r="F123" s="183"/>
    </row>
    <row r="124" spans="1:6" ht="20.100000000000001" customHeight="1" x14ac:dyDescent="0.4">
      <c r="A124" s="86"/>
      <c r="B124" s="184"/>
      <c r="C124" s="184"/>
      <c r="E124" s="184"/>
      <c r="F124" s="184"/>
    </row>
    <row r="125" spans="1:6" ht="20.100000000000001" customHeight="1" x14ac:dyDescent="0.4">
      <c r="A125" s="86"/>
      <c r="B125" s="184"/>
      <c r="C125" s="184"/>
      <c r="E125" s="184"/>
      <c r="F125" s="184"/>
    </row>
    <row r="126" spans="1:6" ht="20.100000000000001" customHeight="1" x14ac:dyDescent="0.4"/>
    <row r="127" spans="1:6" s="29" customFormat="1" ht="20.100000000000001" customHeight="1" x14ac:dyDescent="0.4">
      <c r="C127" s="31"/>
      <c r="D127" s="1"/>
      <c r="F127" s="31"/>
    </row>
    <row r="128" spans="1:6" s="29" customFormat="1" ht="20.100000000000001" customHeight="1" x14ac:dyDescent="0.4">
      <c r="C128" s="31"/>
      <c r="D128" s="1"/>
      <c r="F128" s="31"/>
    </row>
    <row r="129" spans="3:6" s="29" customFormat="1" ht="20.100000000000001" customHeight="1" x14ac:dyDescent="0.4">
      <c r="C129" s="31"/>
      <c r="D129" s="1"/>
      <c r="F129" s="31"/>
    </row>
    <row r="130" spans="3:6" s="29" customFormat="1" ht="20.100000000000001" customHeight="1" x14ac:dyDescent="0.4">
      <c r="C130" s="31"/>
      <c r="D130" s="1"/>
      <c r="F130" s="31"/>
    </row>
    <row r="131" spans="3:6" s="29" customFormat="1" ht="20.100000000000001" customHeight="1" x14ac:dyDescent="0.4">
      <c r="C131" s="31"/>
      <c r="D131" s="1"/>
      <c r="F131" s="31"/>
    </row>
    <row r="132" spans="3:6" s="29" customFormat="1" ht="20.100000000000001" customHeight="1" x14ac:dyDescent="0.4">
      <c r="C132" s="31"/>
      <c r="D132" s="1"/>
      <c r="F132" s="31"/>
    </row>
    <row r="133" spans="3:6" s="29" customFormat="1" ht="20.100000000000001" customHeight="1" x14ac:dyDescent="0.4">
      <c r="C133" s="31"/>
      <c r="D133" s="1"/>
      <c r="F133" s="31"/>
    </row>
    <row r="134" spans="3:6" s="29" customFormat="1" ht="20.100000000000001" customHeight="1" x14ac:dyDescent="0.4">
      <c r="C134" s="31"/>
      <c r="D134" s="1"/>
      <c r="F134" s="31"/>
    </row>
    <row r="135" spans="3:6" s="29" customFormat="1" ht="20.100000000000001" customHeight="1" x14ac:dyDescent="0.4">
      <c r="C135" s="31"/>
      <c r="D135" s="1"/>
      <c r="F135" s="31"/>
    </row>
    <row r="136" spans="3:6" s="29" customFormat="1" ht="20.100000000000001" customHeight="1" x14ac:dyDescent="0.4">
      <c r="C136" s="31"/>
      <c r="D136" s="1"/>
      <c r="F136" s="31"/>
    </row>
    <row r="137" spans="3:6" s="29" customFormat="1" ht="20.100000000000001" customHeight="1" x14ac:dyDescent="0.4">
      <c r="C137" s="31"/>
      <c r="D137" s="1"/>
      <c r="F137" s="31"/>
    </row>
    <row r="138" spans="3:6" s="29" customFormat="1" ht="20.100000000000001" customHeight="1" x14ac:dyDescent="0.4">
      <c r="C138" s="31"/>
      <c r="D138" s="1"/>
      <c r="F138" s="31"/>
    </row>
    <row r="139" spans="3:6" s="29" customFormat="1" ht="20.100000000000001" customHeight="1" x14ac:dyDescent="0.4">
      <c r="C139" s="31"/>
      <c r="D139" s="1"/>
      <c r="F139" s="31"/>
    </row>
    <row r="140" spans="3:6" s="29" customFormat="1" ht="20.100000000000001" customHeight="1" x14ac:dyDescent="0.4">
      <c r="C140" s="31"/>
      <c r="D140" s="1"/>
      <c r="F140" s="31"/>
    </row>
    <row r="141" spans="3:6" s="29" customFormat="1" ht="20.100000000000001" customHeight="1" x14ac:dyDescent="0.4">
      <c r="C141" s="31"/>
      <c r="D141" s="1"/>
      <c r="F141" s="31"/>
    </row>
    <row r="142" spans="3:6" s="29" customFormat="1" ht="20.100000000000001" customHeight="1" x14ac:dyDescent="0.4">
      <c r="C142" s="31"/>
      <c r="D142" s="1"/>
      <c r="F142" s="31"/>
    </row>
    <row r="143" spans="3:6" s="29" customFormat="1" ht="20.100000000000001" customHeight="1" x14ac:dyDescent="0.4">
      <c r="C143" s="31"/>
      <c r="D143" s="1"/>
      <c r="F143" s="31"/>
    </row>
    <row r="144" spans="3:6" s="29" customFormat="1" ht="20.100000000000001" customHeight="1" x14ac:dyDescent="0.4">
      <c r="C144" s="31"/>
      <c r="D144" s="1"/>
      <c r="F144" s="31"/>
    </row>
    <row r="145" spans="3:6" s="29" customFormat="1" ht="20.100000000000001" customHeight="1" x14ac:dyDescent="0.4">
      <c r="C145" s="31"/>
      <c r="D145" s="1"/>
      <c r="F145" s="31"/>
    </row>
    <row r="146" spans="3:6" s="29" customFormat="1" ht="20.100000000000001" customHeight="1" x14ac:dyDescent="0.4">
      <c r="C146" s="31"/>
      <c r="D146" s="1"/>
      <c r="F146" s="31"/>
    </row>
    <row r="147" spans="3:6" s="29" customFormat="1" ht="20.100000000000001" customHeight="1" x14ac:dyDescent="0.4">
      <c r="C147" s="31"/>
      <c r="D147" s="1"/>
      <c r="F147" s="31"/>
    </row>
    <row r="148" spans="3:6" s="29" customFormat="1" ht="20.100000000000001" customHeight="1" x14ac:dyDescent="0.4">
      <c r="C148" s="31"/>
      <c r="D148" s="1"/>
      <c r="F148" s="31"/>
    </row>
    <row r="149" spans="3:6" s="29" customFormat="1" ht="20.100000000000001" customHeight="1" x14ac:dyDescent="0.4">
      <c r="C149" s="31"/>
      <c r="D149" s="1"/>
      <c r="F149" s="31"/>
    </row>
    <row r="150" spans="3:6" s="29" customFormat="1" ht="20.100000000000001" customHeight="1" x14ac:dyDescent="0.4">
      <c r="C150" s="31"/>
      <c r="D150" s="1"/>
      <c r="F150" s="31"/>
    </row>
    <row r="151" spans="3:6" s="29" customFormat="1" ht="20.100000000000001" customHeight="1" x14ac:dyDescent="0.4">
      <c r="C151" s="31"/>
      <c r="D151" s="1"/>
      <c r="F151" s="31"/>
    </row>
    <row r="152" spans="3:6" s="29" customFormat="1" ht="20.100000000000001" customHeight="1" x14ac:dyDescent="0.4">
      <c r="C152" s="31"/>
      <c r="D152" s="1"/>
      <c r="F152" s="31"/>
    </row>
    <row r="153" spans="3:6" s="29" customFormat="1" ht="20.100000000000001" customHeight="1" x14ac:dyDescent="0.4">
      <c r="C153" s="31"/>
      <c r="D153" s="1"/>
      <c r="F153" s="31"/>
    </row>
    <row r="154" spans="3:6" s="29" customFormat="1" ht="20.100000000000001" customHeight="1" x14ac:dyDescent="0.4">
      <c r="C154" s="31"/>
      <c r="D154" s="1"/>
      <c r="F154" s="31"/>
    </row>
    <row r="155" spans="3:6" s="29" customFormat="1" ht="20.100000000000001" customHeight="1" x14ac:dyDescent="0.4">
      <c r="C155" s="31"/>
      <c r="D155" s="1"/>
      <c r="F155" s="31"/>
    </row>
    <row r="156" spans="3:6" s="29" customFormat="1" ht="20.100000000000001" customHeight="1" x14ac:dyDescent="0.4">
      <c r="C156" s="31"/>
      <c r="D156" s="1"/>
      <c r="F156" s="31"/>
    </row>
    <row r="157" spans="3:6" s="29" customFormat="1" ht="20.100000000000001" customHeight="1" x14ac:dyDescent="0.4">
      <c r="C157" s="31"/>
      <c r="D157" s="1"/>
      <c r="F157" s="31"/>
    </row>
    <row r="158" spans="3:6" s="29" customFormat="1" ht="20.100000000000001" customHeight="1" x14ac:dyDescent="0.4">
      <c r="C158" s="31"/>
      <c r="D158" s="1"/>
      <c r="F158" s="31"/>
    </row>
    <row r="159" spans="3:6" s="29" customFormat="1" ht="20.100000000000001" customHeight="1" x14ac:dyDescent="0.4">
      <c r="C159" s="31"/>
      <c r="D159" s="1"/>
      <c r="F159" s="31"/>
    </row>
  </sheetData>
  <sheetProtection algorithmName="SHA-512" hashValue="Jvv/PS5LUX25NhKZ/CduMJ9k4pJW7qv3z6YJfmVt3ZR6RgNBkmuzVxxMpQj8nld5+CEIE0uSRwC/k07KzDqfyQ==" saltValue="om7461kM4Et+hthuSi18+w==" spinCount="100000" sheet="1" objects="1" scenarios="1"/>
  <mergeCells count="19">
    <mergeCell ref="E123:F125"/>
    <mergeCell ref="B123:C125"/>
    <mergeCell ref="A108:A114"/>
    <mergeCell ref="A31:A37"/>
    <mergeCell ref="A52:A58"/>
    <mergeCell ref="A87:A93"/>
    <mergeCell ref="A59:A65"/>
    <mergeCell ref="A94:A100"/>
    <mergeCell ref="A101:A107"/>
    <mergeCell ref="A115:A121"/>
    <mergeCell ref="A66:A72"/>
    <mergeCell ref="A73:A79"/>
    <mergeCell ref="A80:A86"/>
    <mergeCell ref="E11:F11"/>
    <mergeCell ref="A13:A21"/>
    <mergeCell ref="A22:A30"/>
    <mergeCell ref="B11:C11"/>
    <mergeCell ref="A45:A51"/>
    <mergeCell ref="A38:A44"/>
  </mergeCells>
  <phoneticPr fontId="2"/>
  <printOptions horizontalCentered="1"/>
  <pageMargins left="0.70866141732283472" right="0.70866141732283472" top="0.74803149606299213" bottom="0.74803149606299213" header="0.31496062992125984" footer="0.31496062992125984"/>
  <pageSetup paperSize="9" scale="46" fitToHeight="2" orientation="portrait" r:id="rId1"/>
  <headerFooter>
    <oddFooter>&amp;P / &amp;N ページ</oddFooter>
  </headerFooter>
  <rowBreaks count="1" manualBreakCount="1">
    <brk id="4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7.収支関係 (1)</vt:lpstr>
      <vt:lpstr>7.収支関係 (2)</vt:lpstr>
      <vt:lpstr>8.経費内訳</vt:lpstr>
      <vt:lpstr>【記載例】7.収支関係 (1)</vt:lpstr>
      <vt:lpstr>【記載例】7.収支関係 (2)</vt:lpstr>
      <vt:lpstr>【記載例】8.経費内訳</vt:lpstr>
      <vt:lpstr>'【記載例】7.収支関係 (1)'!Print_Area</vt:lpstr>
      <vt:lpstr>'【記載例】7.収支関係 (2)'!Print_Area</vt:lpstr>
      <vt:lpstr>【記載例】8.経費内訳!Print_Area</vt:lpstr>
      <vt:lpstr>'7.収支関係 (1)'!Print_Area</vt:lpstr>
      <vt:lpstr>'7.収支関係 (2)'!Print_Area</vt:lpstr>
      <vt:lpstr>'8.経費内訳'!Print_Area</vt:lpstr>
      <vt:lpstr>【記載例】8.経費内訳!Print_Titles</vt:lpstr>
      <vt:lpstr>'8.経費内訳'!Print_Titles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しまね産業振興財団</dc:creator>
  <cp:lastModifiedBy>広瀬 研一郎</cp:lastModifiedBy>
  <cp:lastPrinted>2020-06-05T06:20:27Z</cp:lastPrinted>
  <dcterms:created xsi:type="dcterms:W3CDTF">2019-06-13T23:48:14Z</dcterms:created>
  <dcterms:modified xsi:type="dcterms:W3CDTF">2020-08-03T23:55:17Z</dcterms:modified>
</cp:coreProperties>
</file>